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AGROPEC\PUBLICACION PARA LA WEB\VOLUMEN IV\"/>
    </mc:Choice>
  </mc:AlternateContent>
  <bookViews>
    <workbookView xWindow="0" yWindow="0" windowWidth="28800" windowHeight="12135"/>
  </bookViews>
  <sheets>
    <sheet name="Cuadro 24" sheetId="1" r:id="rId1"/>
  </sheets>
  <definedNames>
    <definedName name="_xlnm._FilterDatabase" localSheetId="0" hidden="1">'Cuadro 24'!$A$4:$H$334</definedName>
    <definedName name="_xlnm.Print_Area" localSheetId="0">'Cuadro 24'!$A$1:$F$338</definedName>
    <definedName name="_xlnm.Print_Titles" localSheetId="0">'Cuadro 24'!$1:$3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9" i="1" l="1"/>
  <c r="C289" i="1"/>
  <c r="D289" i="1"/>
  <c r="E289" i="1"/>
  <c r="F289" i="1"/>
  <c r="B289" i="1"/>
  <c r="C286" i="1"/>
  <c r="D286" i="1"/>
  <c r="E286" i="1"/>
  <c r="F286" i="1"/>
  <c r="B286" i="1"/>
  <c r="B201" i="1"/>
  <c r="E61" i="1" l="1"/>
  <c r="E135" i="1"/>
  <c r="E178" i="1"/>
  <c r="B147" i="1"/>
  <c r="B135" i="1"/>
  <c r="B178" i="1"/>
  <c r="B292" i="1"/>
  <c r="C292" i="1"/>
  <c r="F292" i="1"/>
  <c r="E292" i="1"/>
  <c r="D292" i="1"/>
  <c r="B236" i="1"/>
  <c r="E236" i="1"/>
  <c r="C236" i="1"/>
  <c r="F236" i="1"/>
  <c r="D236" i="1"/>
  <c r="E201" i="1"/>
  <c r="F201" i="1"/>
  <c r="D201" i="1"/>
  <c r="C201" i="1"/>
  <c r="F178" i="1"/>
  <c r="D178" i="1"/>
  <c r="C178" i="1"/>
  <c r="D164" i="1"/>
  <c r="E164" i="1"/>
  <c r="F164" i="1"/>
  <c r="C164" i="1"/>
  <c r="B164" i="1"/>
  <c r="E147" i="1"/>
  <c r="F147" i="1"/>
  <c r="D147" i="1"/>
  <c r="C147" i="1"/>
  <c r="F135" i="1"/>
  <c r="D135" i="1"/>
  <c r="C135" i="1"/>
  <c r="C75" i="1"/>
  <c r="B75" i="1"/>
  <c r="F75" i="1"/>
  <c r="E75" i="1"/>
  <c r="D75" i="1"/>
  <c r="F61" i="1"/>
  <c r="D61" i="1"/>
  <c r="C61" i="1"/>
  <c r="B61" i="1"/>
  <c r="E20" i="1"/>
  <c r="F20" i="1"/>
  <c r="D20" i="1"/>
  <c r="C20" i="1"/>
  <c r="B20" i="1"/>
  <c r="C5" i="1"/>
  <c r="F5" i="1"/>
  <c r="E5" i="1"/>
  <c r="D5" i="1"/>
  <c r="B5" i="1"/>
  <c r="C4" i="1" l="1"/>
  <c r="F4" i="1"/>
  <c r="D4" i="1"/>
  <c r="E4" i="1"/>
  <c r="B4" i="1"/>
</calcChain>
</file>

<file path=xl/sharedStrings.xml><?xml version="1.0" encoding="utf-8"?>
<sst xmlns="http://schemas.openxmlformats.org/spreadsheetml/2006/main" count="344" uniqueCount="323">
  <si>
    <t>Provincia, comarca indígena, distrito y corregimiento</t>
  </si>
  <si>
    <t>Explotaciones</t>
  </si>
  <si>
    <t>Sembrada</t>
  </si>
  <si>
    <t>Perdida</t>
  </si>
  <si>
    <t>Mecanizada</t>
  </si>
  <si>
    <t>Bocas del Toro</t>
  </si>
  <si>
    <t>Changuinola</t>
  </si>
  <si>
    <t>El Teribe</t>
  </si>
  <si>
    <t>El Empalme</t>
  </si>
  <si>
    <t>Cochigró</t>
  </si>
  <si>
    <t>Barriada 4 de Abril</t>
  </si>
  <si>
    <t>Finca 30</t>
  </si>
  <si>
    <t>Finca 60</t>
  </si>
  <si>
    <t>Finca 4</t>
  </si>
  <si>
    <t>Finca 66</t>
  </si>
  <si>
    <t>Chiriquí Grande</t>
  </si>
  <si>
    <t>Punta Peña</t>
  </si>
  <si>
    <t>Punta Robalo</t>
  </si>
  <si>
    <t>Coclé</t>
  </si>
  <si>
    <t>Aguadulce</t>
  </si>
  <si>
    <t>El Cristo</t>
  </si>
  <si>
    <t>Barrios Unidos</t>
  </si>
  <si>
    <t>Pueblos Unidos</t>
  </si>
  <si>
    <t>Antón</t>
  </si>
  <si>
    <t>Cabuya</t>
  </si>
  <si>
    <t>El Valle</t>
  </si>
  <si>
    <t>Juan Díaz</t>
  </si>
  <si>
    <t>Río Hato</t>
  </si>
  <si>
    <t>San Juan de Dios</t>
  </si>
  <si>
    <t>Santa Rita</t>
  </si>
  <si>
    <t>Caballero</t>
  </si>
  <si>
    <t>La Pintada</t>
  </si>
  <si>
    <t>El Harino</t>
  </si>
  <si>
    <t>El Potrero</t>
  </si>
  <si>
    <t>Llano Grande</t>
  </si>
  <si>
    <t>Piedras Gordas</t>
  </si>
  <si>
    <t>Las Lomas</t>
  </si>
  <si>
    <t>Natá</t>
  </si>
  <si>
    <t>Las Huacas</t>
  </si>
  <si>
    <t>Olá</t>
  </si>
  <si>
    <t>El Copé</t>
  </si>
  <si>
    <t>El Palmar</t>
  </si>
  <si>
    <t>La Pava</t>
  </si>
  <si>
    <t>Penonomé</t>
  </si>
  <si>
    <t>Chiguirí Arriba</t>
  </si>
  <si>
    <t>El Coco</t>
  </si>
  <si>
    <t>Pajonal</t>
  </si>
  <si>
    <t>Río Indio</t>
  </si>
  <si>
    <t>Toabré</t>
  </si>
  <si>
    <t>Tulú</t>
  </si>
  <si>
    <t>Boca de Tucué</t>
  </si>
  <si>
    <t>Candelario Ovalle</t>
  </si>
  <si>
    <t>General Victoriano Lorenzo</t>
  </si>
  <si>
    <t>Las Minas</t>
  </si>
  <si>
    <t>San Miguel</t>
  </si>
  <si>
    <t>Colón</t>
  </si>
  <si>
    <t>Cativá</t>
  </si>
  <si>
    <t>Nueva Providencia</t>
  </si>
  <si>
    <t>Sabanitas</t>
  </si>
  <si>
    <t>Salamanca</t>
  </si>
  <si>
    <t>San Juan</t>
  </si>
  <si>
    <t>Cristóbal Este</t>
  </si>
  <si>
    <t>Donoso</t>
  </si>
  <si>
    <t>El Guásimo</t>
  </si>
  <si>
    <t>Omar Torrijos Herrera</t>
  </si>
  <si>
    <t>San José del General</t>
  </si>
  <si>
    <t>Nueva Esperanza</t>
  </si>
  <si>
    <t>Chiriquí</t>
  </si>
  <si>
    <t>Alanje</t>
  </si>
  <si>
    <t>Divalá</t>
  </si>
  <si>
    <t>Barú</t>
  </si>
  <si>
    <t>Limones</t>
  </si>
  <si>
    <t>Progreso</t>
  </si>
  <si>
    <t>Manaca</t>
  </si>
  <si>
    <t>Boquerón</t>
  </si>
  <si>
    <t>Bágala</t>
  </si>
  <si>
    <t>Cordillera</t>
  </si>
  <si>
    <t>Boquete</t>
  </si>
  <si>
    <t>Bajo Boquete</t>
  </si>
  <si>
    <t>Caldera</t>
  </si>
  <si>
    <t>Palmira</t>
  </si>
  <si>
    <t>Alto Boquete</t>
  </si>
  <si>
    <t>Jaramillo</t>
  </si>
  <si>
    <t>Los Naranjos</t>
  </si>
  <si>
    <t>Bugaba</t>
  </si>
  <si>
    <t>Aserrío De Gariché</t>
  </si>
  <si>
    <t>Santo Domingo</t>
  </si>
  <si>
    <t>Solano</t>
  </si>
  <si>
    <t>David</t>
  </si>
  <si>
    <t>Cochea</t>
  </si>
  <si>
    <t>Pedregal</t>
  </si>
  <si>
    <t>San Pablo Viejo</t>
  </si>
  <si>
    <t>David Este</t>
  </si>
  <si>
    <t>David Sur</t>
  </si>
  <si>
    <t>Dolega</t>
  </si>
  <si>
    <t>Dos Ríos</t>
  </si>
  <si>
    <t>Los Anastacios</t>
  </si>
  <si>
    <t>Potrerillos</t>
  </si>
  <si>
    <t>Potrerillos  Abajo</t>
  </si>
  <si>
    <t>Gualaca</t>
  </si>
  <si>
    <t>Hornito</t>
  </si>
  <si>
    <t>Los Ángeles</t>
  </si>
  <si>
    <t>Renacimiento</t>
  </si>
  <si>
    <t>Cañas Gordas</t>
  </si>
  <si>
    <t>Monte Lirio</t>
  </si>
  <si>
    <t>Plaza Caisán</t>
  </si>
  <si>
    <t>Santa Clara</t>
  </si>
  <si>
    <t>San Félix</t>
  </si>
  <si>
    <t>Lajas Adentro</t>
  </si>
  <si>
    <t>San Lorenzo</t>
  </si>
  <si>
    <t>Boca del Monte</t>
  </si>
  <si>
    <t>Tolé</t>
  </si>
  <si>
    <t>Bella Vista</t>
  </si>
  <si>
    <t>Cerro Viejo</t>
  </si>
  <si>
    <t>Tierras Altas</t>
  </si>
  <si>
    <t>Volcán</t>
  </si>
  <si>
    <t>Cerro Punta</t>
  </si>
  <si>
    <t>Cuesta de Piedra</t>
  </si>
  <si>
    <t>Nueva California</t>
  </si>
  <si>
    <t>Paso Ancho</t>
  </si>
  <si>
    <t>Darién</t>
  </si>
  <si>
    <t>Chepigana</t>
  </si>
  <si>
    <t>Jaqué</t>
  </si>
  <si>
    <t>Puerto Piña</t>
  </si>
  <si>
    <t>Sambú</t>
  </si>
  <si>
    <t>Pinogana</t>
  </si>
  <si>
    <t>Metetí</t>
  </si>
  <si>
    <t>Santa Fe</t>
  </si>
  <si>
    <t>Río Congo Arriba</t>
  </si>
  <si>
    <t>Zapallal</t>
  </si>
  <si>
    <t>Herrera</t>
  </si>
  <si>
    <t>Chitré</t>
  </si>
  <si>
    <t>San Juan Bautista</t>
  </si>
  <si>
    <t>Chepo</t>
  </si>
  <si>
    <t>Chumical</t>
  </si>
  <si>
    <t>El Toro</t>
  </si>
  <si>
    <t>Quebrada El Ciprián</t>
  </si>
  <si>
    <t>Los Pozos</t>
  </si>
  <si>
    <t>Capurí</t>
  </si>
  <si>
    <t>El Calabacito</t>
  </si>
  <si>
    <t>El Cedro</t>
  </si>
  <si>
    <t>Los Cerros de Paja</t>
  </si>
  <si>
    <t>Ocú</t>
  </si>
  <si>
    <t>Los Santos</t>
  </si>
  <si>
    <t>Guararé</t>
  </si>
  <si>
    <t>La Enea</t>
  </si>
  <si>
    <t>Las Tablas</t>
  </si>
  <si>
    <t>Bayano</t>
  </si>
  <si>
    <t>Macaracas</t>
  </si>
  <si>
    <t>Bahía Honda</t>
  </si>
  <si>
    <t>Pocrí</t>
  </si>
  <si>
    <t>Tonosí</t>
  </si>
  <si>
    <t>Guánico</t>
  </si>
  <si>
    <t>Cambutal</t>
  </si>
  <si>
    <t>Panamá</t>
  </si>
  <si>
    <t>Betania</t>
  </si>
  <si>
    <t>Río Abajo</t>
  </si>
  <si>
    <t>Chilibre</t>
  </si>
  <si>
    <t>Las Cumbres</t>
  </si>
  <si>
    <t>Pacora</t>
  </si>
  <si>
    <t>San Martín</t>
  </si>
  <si>
    <t>Tocumen</t>
  </si>
  <si>
    <t>Las Mañanitas</t>
  </si>
  <si>
    <t>24 de Diciembre</t>
  </si>
  <si>
    <t>Alcalde Díaz</t>
  </si>
  <si>
    <t>Ernesto Córdoba Campos</t>
  </si>
  <si>
    <t>Caimitillo</t>
  </si>
  <si>
    <t>Las Garzas</t>
  </si>
  <si>
    <t>Don Bosco</t>
  </si>
  <si>
    <t>San Miguelito</t>
  </si>
  <si>
    <t>Belisario Porras</t>
  </si>
  <si>
    <t>Mateo Iturralde</t>
  </si>
  <si>
    <t>Belisario Frías</t>
  </si>
  <si>
    <t>Omar Torrijos</t>
  </si>
  <si>
    <t>Veraguas</t>
  </si>
  <si>
    <t>Atalaya</t>
  </si>
  <si>
    <t>San Antonio</t>
  </si>
  <si>
    <t>Calobre</t>
  </si>
  <si>
    <t>Chitra</t>
  </si>
  <si>
    <t>La Tetilla</t>
  </si>
  <si>
    <t>La Yeguada</t>
  </si>
  <si>
    <t>San José</t>
  </si>
  <si>
    <t>Cañazas</t>
  </si>
  <si>
    <t>Cerro Plata</t>
  </si>
  <si>
    <t>El Picador</t>
  </si>
  <si>
    <t>Los Valles</t>
  </si>
  <si>
    <t>San Marcelo</t>
  </si>
  <si>
    <t>El Aromillo</t>
  </si>
  <si>
    <t>La Mesa</t>
  </si>
  <si>
    <t>Los Milagros</t>
  </si>
  <si>
    <t>Las Palmas</t>
  </si>
  <si>
    <t>Cerro de Casa</t>
  </si>
  <si>
    <t>El Rincón</t>
  </si>
  <si>
    <t>Viguí</t>
  </si>
  <si>
    <t>Manuel E. Amador Terrero</t>
  </si>
  <si>
    <t>Río de Jesús</t>
  </si>
  <si>
    <t>San Francisco</t>
  </si>
  <si>
    <t>Los Hatillos</t>
  </si>
  <si>
    <t>Calovébora</t>
  </si>
  <si>
    <t>El Alto</t>
  </si>
  <si>
    <t>El Cuay</t>
  </si>
  <si>
    <t>Río Luis</t>
  </si>
  <si>
    <t>Rubén Cantú</t>
  </si>
  <si>
    <t>Santiago</t>
  </si>
  <si>
    <t>La Raya de Santa María</t>
  </si>
  <si>
    <t>Los Algarrobos</t>
  </si>
  <si>
    <t>Carlos Santana Ávila</t>
  </si>
  <si>
    <t>Edwin Fábrega</t>
  </si>
  <si>
    <t>Rodrigo Luque</t>
  </si>
  <si>
    <t>Santiago Este</t>
  </si>
  <si>
    <t>Soná</t>
  </si>
  <si>
    <t>El Marañón</t>
  </si>
  <si>
    <t>Río Grande</t>
  </si>
  <si>
    <t>Rodeo Viejo</t>
  </si>
  <si>
    <t>La Trinchera</t>
  </si>
  <si>
    <t>Comarca Kuna Yala</t>
  </si>
  <si>
    <t>Ailigandí</t>
  </si>
  <si>
    <t>Comarca Emberá</t>
  </si>
  <si>
    <t>Río Sábalo</t>
  </si>
  <si>
    <t>Comarca Ngäbe Buglé</t>
  </si>
  <si>
    <t>Besiko</t>
  </si>
  <si>
    <t>Boca de Balsa</t>
  </si>
  <si>
    <t>Camarón Arriba</t>
  </si>
  <si>
    <t>Cerro Banco</t>
  </si>
  <si>
    <t>Emplanada de Chorcha</t>
  </si>
  <si>
    <t>Nämnoni</t>
  </si>
  <si>
    <t>Mironó</t>
  </si>
  <si>
    <t>Quebrada de Loro</t>
  </si>
  <si>
    <t>Müna</t>
  </si>
  <si>
    <t>Alto Caballero</t>
  </si>
  <si>
    <t>Krüa</t>
  </si>
  <si>
    <t>Peña Blanca</t>
  </si>
  <si>
    <t>Ümani</t>
  </si>
  <si>
    <t>Diko</t>
  </si>
  <si>
    <t>Nole Duima</t>
  </si>
  <si>
    <t>Hato Chamí</t>
  </si>
  <si>
    <t>Jädaberi</t>
  </si>
  <si>
    <t>Lajero</t>
  </si>
  <si>
    <t>Ñürüm</t>
  </si>
  <si>
    <t>Agua Salud</t>
  </si>
  <si>
    <t>Cerro Pelado</t>
  </si>
  <si>
    <t>El Bale</t>
  </si>
  <si>
    <t>El Paredón</t>
  </si>
  <si>
    <t>Guayabito</t>
  </si>
  <si>
    <t>Güibale</t>
  </si>
  <si>
    <t>El Peñón</t>
  </si>
  <si>
    <t>Kankintú</t>
  </si>
  <si>
    <t>Tolote</t>
  </si>
  <si>
    <t>Jirondai</t>
  </si>
  <si>
    <t>Samboa</t>
  </si>
  <si>
    <t>Bürí</t>
  </si>
  <si>
    <t>Man Creek</t>
  </si>
  <si>
    <t>Arraiján</t>
  </si>
  <si>
    <t>Juan Demóstenes Arosemena</t>
  </si>
  <si>
    <t>Veracruz</t>
  </si>
  <si>
    <t>Vista Alegre</t>
  </si>
  <si>
    <t>Burunga</t>
  </si>
  <si>
    <t>Capira</t>
  </si>
  <si>
    <t>Caimito</t>
  </si>
  <si>
    <t>Cirí de  Los Sotos</t>
  </si>
  <si>
    <t>Cirí Grande</t>
  </si>
  <si>
    <t>El Cacao</t>
  </si>
  <si>
    <t>Lídice</t>
  </si>
  <si>
    <t>Chame</t>
  </si>
  <si>
    <t>Buenos Aires</t>
  </si>
  <si>
    <t>Las Lajas</t>
  </si>
  <si>
    <t>Sajalices</t>
  </si>
  <si>
    <t>Sorá</t>
  </si>
  <si>
    <t>La Chorrera</t>
  </si>
  <si>
    <t>Barrio Balboa</t>
  </si>
  <si>
    <t>Amador</t>
  </si>
  <si>
    <t>El Arado</t>
  </si>
  <si>
    <t>Feuillet</t>
  </si>
  <si>
    <t>Guadalupe</t>
  </si>
  <si>
    <t>Los Díaz</t>
  </si>
  <si>
    <t>Obaldía</t>
  </si>
  <si>
    <t>San Carlos</t>
  </si>
  <si>
    <t>La Ermita</t>
  </si>
  <si>
    <t>La Laguna</t>
  </si>
  <si>
    <t>Los Llanitos</t>
  </si>
  <si>
    <t xml:space="preserve"> -   Cantidad nula o cero.</t>
  </si>
  <si>
    <t xml:space="preserve">   </t>
  </si>
  <si>
    <t xml:space="preserve">     </t>
  </si>
  <si>
    <t>0.0</t>
  </si>
  <si>
    <t>0.00</t>
  </si>
  <si>
    <t>Tierra Oscura</t>
  </si>
  <si>
    <t>Gatú o Gatucito</t>
  </si>
  <si>
    <t>Superficie (en hectáreas)</t>
  </si>
  <si>
    <t>TOTAL</t>
  </si>
  <si>
    <t xml:space="preserve">Panamá Oeste </t>
  </si>
  <si>
    <t>Chepo (cabecera)</t>
  </si>
  <si>
    <t xml:space="preserve">           Cuando la cantidad es menor a la mitad de unidad o fracción decimal adoptada, para la expresión del dato.</t>
  </si>
  <si>
    <t>Antón (cabecera)</t>
  </si>
  <si>
    <t>La Pintada (cabecera)</t>
  </si>
  <si>
    <t>Olá (cabecera)</t>
  </si>
  <si>
    <t>Miguel de la Borda (cabecera)</t>
  </si>
  <si>
    <t>David (cabecera)</t>
  </si>
  <si>
    <t>Dolega (cabecera)</t>
  </si>
  <si>
    <t>Gualaca (cabecera)</t>
  </si>
  <si>
    <t>Río Sereno (cabecera)</t>
  </si>
  <si>
    <t>Las Lajas (cabecera)</t>
  </si>
  <si>
    <t>Las Minas (cabecera)</t>
  </si>
  <si>
    <t>Los Pozos (cabecera)</t>
  </si>
  <si>
    <t>Ocú (cabecera)</t>
  </si>
  <si>
    <t>Las Tablas (cabecera)</t>
  </si>
  <si>
    <t>Pocrí (cabecera)</t>
  </si>
  <si>
    <t>Arraiján (cabecera)</t>
  </si>
  <si>
    <t>Capira (cabecera)</t>
  </si>
  <si>
    <t>San Carlos (cabecera)</t>
  </si>
  <si>
    <t>Cañazas (cabecera)</t>
  </si>
  <si>
    <t>La Mesa (cabecera)</t>
  </si>
  <si>
    <t>Las Palmas (cabecera)</t>
  </si>
  <si>
    <t>Río de Jesús (cabecera)</t>
  </si>
  <si>
    <t>Santa Fe (cabecera)</t>
  </si>
  <si>
    <t>Hato Pilón (cabecera)</t>
  </si>
  <si>
    <t>Chichica (cabecera)</t>
  </si>
  <si>
    <t>Buenos Aires (cabecera)</t>
  </si>
  <si>
    <t>Santa Catalina o Calovébora</t>
  </si>
  <si>
    <t>Alto Bilingüe</t>
  </si>
  <si>
    <t>Valle Bonito</t>
  </si>
  <si>
    <t>Cuadro 24. APIO, EXPLOTACIONES, SUPERFICIE SEMBRADA, PERDIDA, MECANIZADA, COSECHA EN LA REPÚBLICA, SEGÚN PROVINCIA, COMARCA INDÍGENA, DISTRITO Y CORREGIMIENTO: AÑO AGRÍCOLA 2023/24</t>
  </si>
  <si>
    <t>NOTA: Las provincias, comarcas indígenas, distritos y corregimientos que no registraron aportación, no fueron incluidos en el cuadro.</t>
  </si>
  <si>
    <t>Cosecha 
(En quintales)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</si>
</sst>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0"/>
      </top>
      <bottom/>
      <diagonal/>
    </border>
    <border>
      <left style="thin">
        <color theme="1"/>
      </left>
      <right/>
      <top style="thin">
        <color theme="0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3" fillId="0" borderId="0" xfId="3" applyFont="1" applyBorder="1"/>
    <xf numFmtId="0" fontId="3" fillId="3" borderId="0" xfId="0" applyFont="1" applyFill="1" applyBorder="1"/>
    <xf numFmtId="0" fontId="3" fillId="3" borderId="0" xfId="0" applyFont="1" applyFill="1"/>
    <xf numFmtId="0" fontId="3" fillId="0" borderId="0" xfId="3" applyFont="1" applyFill="1" applyBorder="1"/>
    <xf numFmtId="164" fontId="3" fillId="0" borderId="0" xfId="1" applyNumberFormat="1" applyFont="1" applyFill="1" applyBorder="1"/>
    <xf numFmtId="165" fontId="3" fillId="0" borderId="0" xfId="1" applyNumberFormat="1" applyFont="1" applyFill="1" applyBorder="1"/>
    <xf numFmtId="0" fontId="5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vertical="center"/>
    </xf>
    <xf numFmtId="0" fontId="3" fillId="3" borderId="0" xfId="3" applyFont="1" applyFill="1" applyBorder="1"/>
    <xf numFmtId="164" fontId="2" fillId="0" borderId="0" xfId="1" applyNumberFormat="1" applyFont="1" applyFill="1" applyBorder="1" applyAlignment="1">
      <alignment horizontal="right" vertical="justify"/>
    </xf>
    <xf numFmtId="165" fontId="6" fillId="2" borderId="1" xfId="1" applyNumberFormat="1" applyFont="1" applyFill="1" applyBorder="1" applyAlignment="1">
      <alignment horizontal="center" vertical="center" wrapText="1"/>
    </xf>
    <xf numFmtId="0" fontId="2" fillId="0" borderId="0" xfId="6" applyFont="1" applyFill="1" applyBorder="1" applyAlignment="1">
      <alignment horizontal="center" vertical="center"/>
    </xf>
    <xf numFmtId="164" fontId="2" fillId="0" borderId="2" xfId="1" applyNumberFormat="1" applyFont="1" applyFill="1" applyBorder="1" applyAlignment="1">
      <alignment horizontal="right" vertical="center" wrapText="1"/>
    </xf>
    <xf numFmtId="43" fontId="2" fillId="0" borderId="2" xfId="1" applyNumberFormat="1" applyFont="1" applyFill="1" applyBorder="1" applyAlignment="1">
      <alignment horizontal="right" vertical="center" wrapText="1"/>
    </xf>
    <xf numFmtId="165" fontId="2" fillId="0" borderId="3" xfId="1" applyNumberFormat="1" applyFont="1" applyFill="1" applyBorder="1" applyAlignment="1">
      <alignment horizontal="right" vertical="center" wrapText="1"/>
    </xf>
    <xf numFmtId="164" fontId="2" fillId="0" borderId="4" xfId="1" applyNumberFormat="1" applyFont="1" applyFill="1" applyBorder="1" applyAlignment="1">
      <alignment horizontal="right" vertical="center" wrapText="1"/>
    </xf>
    <xf numFmtId="43" fontId="2" fillId="0" borderId="4" xfId="1" applyNumberFormat="1" applyFont="1" applyFill="1" applyBorder="1" applyAlignment="1">
      <alignment horizontal="right" vertical="center" wrapText="1"/>
    </xf>
    <xf numFmtId="165" fontId="2" fillId="0" borderId="5" xfId="1" applyNumberFormat="1" applyFont="1" applyFill="1" applyBorder="1" applyAlignment="1">
      <alignment horizontal="right" vertical="center" wrapText="1"/>
    </xf>
    <xf numFmtId="164" fontId="4" fillId="0" borderId="4" xfId="1" applyNumberFormat="1" applyFont="1" applyFill="1" applyBorder="1" applyAlignment="1">
      <alignment horizontal="right" vertical="center" wrapText="1"/>
    </xf>
    <xf numFmtId="43" fontId="4" fillId="0" borderId="4" xfId="1" applyNumberFormat="1" applyFont="1" applyFill="1" applyBorder="1" applyAlignment="1">
      <alignment horizontal="right" vertical="center" wrapText="1"/>
    </xf>
    <xf numFmtId="165" fontId="4" fillId="0" borderId="5" xfId="1" applyNumberFormat="1" applyFont="1" applyFill="1" applyBorder="1" applyAlignment="1">
      <alignment horizontal="right" vertical="center" wrapText="1"/>
    </xf>
    <xf numFmtId="164" fontId="4" fillId="0" borderId="7" xfId="1" applyNumberFormat="1" applyFont="1" applyFill="1" applyBorder="1" applyAlignment="1">
      <alignment horizontal="right" vertical="center" wrapText="1"/>
    </xf>
    <xf numFmtId="43" fontId="4" fillId="0" borderId="7" xfId="1" applyNumberFormat="1" applyFont="1" applyFill="1" applyBorder="1" applyAlignment="1">
      <alignment horizontal="right" vertical="center" wrapText="1"/>
    </xf>
    <xf numFmtId="165" fontId="4" fillId="0" borderId="8" xfId="1" applyNumberFormat="1" applyFont="1" applyFill="1" applyBorder="1" applyAlignment="1">
      <alignment horizontal="right" vertical="center" wrapText="1"/>
    </xf>
    <xf numFmtId="0" fontId="4" fillId="0" borderId="0" xfId="7" applyFont="1" applyFill="1" applyBorder="1" applyAlignment="1">
      <alignment horizontal="left" vertical="center"/>
    </xf>
    <xf numFmtId="0" fontId="4" fillId="0" borderId="0" xfId="7" applyFont="1" applyFill="1" applyBorder="1" applyAlignment="1">
      <alignment horizontal="left" vertical="center" indent="2"/>
    </xf>
    <xf numFmtId="0" fontId="4" fillId="0" borderId="0" xfId="7" applyFont="1" applyFill="1" applyBorder="1" applyAlignment="1">
      <alignment horizontal="left" vertical="center" indent="3"/>
    </xf>
    <xf numFmtId="0" fontId="4" fillId="0" borderId="6" xfId="7" applyFont="1" applyFill="1" applyBorder="1" applyAlignment="1">
      <alignment horizontal="left" vertical="center" indent="3"/>
    </xf>
    <xf numFmtId="0" fontId="3" fillId="3" borderId="0" xfId="0" applyFont="1" applyFill="1" applyAlignment="1">
      <alignment horizontal="left" vertical="center"/>
    </xf>
    <xf numFmtId="0" fontId="3" fillId="0" borderId="9" xfId="3" applyFont="1" applyBorder="1" applyAlignment="1">
      <alignment horizontal="left" vertical="center" wrapText="1"/>
    </xf>
    <xf numFmtId="0" fontId="2" fillId="0" borderId="0" xfId="2" applyFont="1" applyFill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 vertical="center"/>
    </xf>
  </cellXfs>
  <cellStyles count="12">
    <cellStyle name="Millares" xfId="1" builtinId="3"/>
    <cellStyle name="Normal" xfId="0" builtinId="0"/>
    <cellStyle name="Normal 2" xfId="3"/>
    <cellStyle name="style1749130342627" xfId="4"/>
    <cellStyle name="style1749130345081" xfId="11"/>
    <cellStyle name="style1749132427171" xfId="2"/>
    <cellStyle name="style1749132430109" xfId="5"/>
    <cellStyle name="style1749132430203" xfId="7"/>
    <cellStyle name="style1749132430375" xfId="6"/>
    <cellStyle name="style1749132430453" xfId="8"/>
    <cellStyle name="style1749132431172" xfId="9"/>
    <cellStyle name="style1749132431266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334</xdr:row>
      <xdr:rowOff>38100</xdr:rowOff>
    </xdr:from>
    <xdr:to>
      <xdr:col>0</xdr:col>
      <xdr:colOff>379094</xdr:colOff>
      <xdr:row>337</xdr:row>
      <xdr:rowOff>19050</xdr:rowOff>
    </xdr:to>
    <xdr:sp macro="" textlink="">
      <xdr:nvSpPr>
        <xdr:cNvPr id="2" name="Cerrar llave 1"/>
        <xdr:cNvSpPr/>
      </xdr:nvSpPr>
      <xdr:spPr>
        <a:xfrm>
          <a:off x="295275" y="64350900"/>
          <a:ext cx="83819" cy="46672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A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7"/>
  <sheetViews>
    <sheetView showGridLines="0" tabSelected="1" zoomScale="85" zoomScaleNormal="85" zoomScaleSheetLayoutView="100" workbookViewId="0">
      <selection activeCell="A2" sqref="A2:A3"/>
    </sheetView>
  </sheetViews>
  <sheetFormatPr baseColWidth="10" defaultColWidth="9.140625" defaultRowHeight="12.75" x14ac:dyDescent="0.2"/>
  <cols>
    <col min="1" max="1" width="37.140625" style="4" customWidth="1"/>
    <col min="2" max="2" width="15" style="5" customWidth="1"/>
    <col min="3" max="5" width="15" style="6" customWidth="1"/>
    <col min="6" max="6" width="15" style="5" customWidth="1"/>
    <col min="7" max="16384" width="9.140625" style="4"/>
  </cols>
  <sheetData>
    <row r="1" spans="1:8" s="1" customFormat="1" ht="60" customHeight="1" x14ac:dyDescent="0.2">
      <c r="A1" s="31" t="s">
        <v>320</v>
      </c>
      <c r="B1" s="31"/>
      <c r="C1" s="31"/>
      <c r="D1" s="31"/>
      <c r="E1" s="31"/>
      <c r="F1" s="31"/>
    </row>
    <row r="2" spans="1:8" s="3" customFormat="1" ht="30" customHeight="1" x14ac:dyDescent="0.2">
      <c r="A2" s="32" t="s">
        <v>0</v>
      </c>
      <c r="B2" s="33" t="s">
        <v>1</v>
      </c>
      <c r="C2" s="34" t="s">
        <v>287</v>
      </c>
      <c r="D2" s="34"/>
      <c r="E2" s="34"/>
      <c r="F2" s="33" t="s">
        <v>322</v>
      </c>
      <c r="G2" s="2"/>
    </row>
    <row r="3" spans="1:8" s="3" customFormat="1" ht="30" customHeight="1" x14ac:dyDescent="0.2">
      <c r="A3" s="32"/>
      <c r="B3" s="33"/>
      <c r="C3" s="11" t="s">
        <v>2</v>
      </c>
      <c r="D3" s="11" t="s">
        <v>3</v>
      </c>
      <c r="E3" s="11" t="s">
        <v>4</v>
      </c>
      <c r="F3" s="33"/>
      <c r="G3" s="2"/>
    </row>
    <row r="4" spans="1:8" ht="21" customHeight="1" x14ac:dyDescent="0.2">
      <c r="A4" s="12" t="s">
        <v>288</v>
      </c>
      <c r="B4" s="13">
        <f>SUM(B5+B20+B61+B75+B135+B147+B164+B178+B201+B236+B286+B289+B292)</f>
        <v>985</v>
      </c>
      <c r="C4" s="14">
        <f t="shared" ref="C4:F4" si="0">SUM(C5+C20+C61+C75+C135+C147+C164+C178+C201+C236+C286+C289+C292)</f>
        <v>107.53764441800007</v>
      </c>
      <c r="D4" s="14">
        <f t="shared" si="0"/>
        <v>16.051867606391031</v>
      </c>
      <c r="E4" s="14">
        <f t="shared" si="0"/>
        <v>23.394426447666671</v>
      </c>
      <c r="F4" s="15">
        <f t="shared" si="0"/>
        <v>51312.468499999995</v>
      </c>
    </row>
    <row r="5" spans="1:8" ht="21" customHeight="1" x14ac:dyDescent="0.2">
      <c r="A5" s="25" t="s">
        <v>5</v>
      </c>
      <c r="B5" s="16">
        <f>SUM(B6+B8+B17)</f>
        <v>14</v>
      </c>
      <c r="C5" s="17">
        <f t="shared" ref="C5:F5" si="1">SUM(C6+C8+C17)</f>
        <v>2.744444E-3</v>
      </c>
      <c r="D5" s="17">
        <f t="shared" si="1"/>
        <v>1.0888887999999999E-3</v>
      </c>
      <c r="E5" s="17">
        <f t="shared" si="1"/>
        <v>0</v>
      </c>
      <c r="F5" s="18">
        <f t="shared" si="1"/>
        <v>1.0350000000000001</v>
      </c>
    </row>
    <row r="6" spans="1:8" ht="15" customHeight="1" x14ac:dyDescent="0.2">
      <c r="A6" s="26" t="s">
        <v>5</v>
      </c>
      <c r="B6" s="16">
        <v>1</v>
      </c>
      <c r="C6" s="17">
        <v>2.2221999999999998E-5</v>
      </c>
      <c r="D6" s="17">
        <v>2.2221999999999998E-5</v>
      </c>
      <c r="E6" s="17">
        <v>0</v>
      </c>
      <c r="F6" s="18">
        <v>0</v>
      </c>
      <c r="G6" s="9" t="s">
        <v>281</v>
      </c>
      <c r="H6" s="9" t="s">
        <v>282</v>
      </c>
    </row>
    <row r="7" spans="1:8" ht="15" customHeight="1" x14ac:dyDescent="0.2">
      <c r="A7" s="27" t="s">
        <v>285</v>
      </c>
      <c r="B7" s="19">
        <v>1</v>
      </c>
      <c r="C7" s="20">
        <v>2.2221999999999998E-5</v>
      </c>
      <c r="D7" s="20">
        <v>2.2221999999999998E-5</v>
      </c>
      <c r="E7" s="20">
        <v>0</v>
      </c>
      <c r="F7" s="21">
        <v>0</v>
      </c>
    </row>
    <row r="8" spans="1:8" ht="15" customHeight="1" x14ac:dyDescent="0.2">
      <c r="A8" s="26" t="s">
        <v>6</v>
      </c>
      <c r="B8" s="16">
        <v>11</v>
      </c>
      <c r="C8" s="17">
        <v>1.9444449999999999E-3</v>
      </c>
      <c r="D8" s="17">
        <v>9.5555580000000013E-4</v>
      </c>
      <c r="E8" s="17">
        <v>0</v>
      </c>
      <c r="F8" s="18">
        <v>0.90500000000000003</v>
      </c>
    </row>
    <row r="9" spans="1:8" ht="15" customHeight="1" x14ac:dyDescent="0.2">
      <c r="A9" s="27" t="s">
        <v>7</v>
      </c>
      <c r="B9" s="19">
        <v>2</v>
      </c>
      <c r="C9" s="20">
        <v>1.7777800000000002E-4</v>
      </c>
      <c r="D9" s="20">
        <v>0</v>
      </c>
      <c r="E9" s="20">
        <v>0</v>
      </c>
      <c r="F9" s="21">
        <v>0.13</v>
      </c>
    </row>
    <row r="10" spans="1:8" ht="15" customHeight="1" x14ac:dyDescent="0.2">
      <c r="A10" s="27" t="s">
        <v>8</v>
      </c>
      <c r="B10" s="19">
        <v>2</v>
      </c>
      <c r="C10" s="20">
        <v>3.7777700000000004E-4</v>
      </c>
      <c r="D10" s="20">
        <v>2.2221999999999998E-5</v>
      </c>
      <c r="E10" s="20">
        <v>0</v>
      </c>
      <c r="F10" s="21">
        <v>0.23</v>
      </c>
    </row>
    <row r="11" spans="1:8" ht="15" customHeight="1" x14ac:dyDescent="0.2">
      <c r="A11" s="27" t="s">
        <v>9</v>
      </c>
      <c r="B11" s="19">
        <v>2</v>
      </c>
      <c r="C11" s="20">
        <v>9.4444500000000003E-4</v>
      </c>
      <c r="D11" s="20">
        <v>8.8888900000000002E-4</v>
      </c>
      <c r="E11" s="20">
        <v>0</v>
      </c>
      <c r="F11" s="21">
        <v>0.04</v>
      </c>
    </row>
    <row r="12" spans="1:8" ht="15" customHeight="1" x14ac:dyDescent="0.2">
      <c r="A12" s="27" t="s">
        <v>10</v>
      </c>
      <c r="B12" s="19">
        <v>1</v>
      </c>
      <c r="C12" s="20">
        <v>1.7777799999999999E-4</v>
      </c>
      <c r="D12" s="20">
        <v>0</v>
      </c>
      <c r="E12" s="20">
        <v>0</v>
      </c>
      <c r="F12" s="21">
        <v>0.08</v>
      </c>
    </row>
    <row r="13" spans="1:8" ht="15" customHeight="1" x14ac:dyDescent="0.2">
      <c r="A13" s="27" t="s">
        <v>11</v>
      </c>
      <c r="B13" s="19">
        <v>1</v>
      </c>
      <c r="C13" s="20">
        <v>1.11111E-4</v>
      </c>
      <c r="D13" s="20">
        <v>0</v>
      </c>
      <c r="E13" s="20">
        <v>0</v>
      </c>
      <c r="F13" s="21">
        <v>0.3</v>
      </c>
    </row>
    <row r="14" spans="1:8" ht="15" customHeight="1" x14ac:dyDescent="0.2">
      <c r="A14" s="27" t="s">
        <v>12</v>
      </c>
      <c r="B14" s="19">
        <v>1</v>
      </c>
      <c r="C14" s="20">
        <v>5.5556000000000001E-5</v>
      </c>
      <c r="D14" s="20">
        <v>4.4444799999999998E-5</v>
      </c>
      <c r="E14" s="20">
        <v>0</v>
      </c>
      <c r="F14" s="21">
        <v>0.02</v>
      </c>
    </row>
    <row r="15" spans="1:8" ht="15" customHeight="1" x14ac:dyDescent="0.2">
      <c r="A15" s="27" t="s">
        <v>13</v>
      </c>
      <c r="B15" s="19">
        <v>1</v>
      </c>
      <c r="C15" s="20">
        <v>8.8888999999999995E-5</v>
      </c>
      <c r="D15" s="20">
        <v>0</v>
      </c>
      <c r="E15" s="20">
        <v>0</v>
      </c>
      <c r="F15" s="21">
        <v>0.1</v>
      </c>
    </row>
    <row r="16" spans="1:8" ht="15" customHeight="1" x14ac:dyDescent="0.2">
      <c r="A16" s="27" t="s">
        <v>14</v>
      </c>
      <c r="B16" s="19">
        <v>1</v>
      </c>
      <c r="C16" s="20">
        <v>1.1110999999999999E-5</v>
      </c>
      <c r="D16" s="20">
        <v>0</v>
      </c>
      <c r="E16" s="20">
        <v>0</v>
      </c>
      <c r="F16" s="21">
        <v>5.0000000000000001E-3</v>
      </c>
    </row>
    <row r="17" spans="1:6" ht="15" customHeight="1" x14ac:dyDescent="0.2">
      <c r="A17" s="26" t="s">
        <v>15</v>
      </c>
      <c r="B17" s="16">
        <v>2</v>
      </c>
      <c r="C17" s="17">
        <v>7.77777E-4</v>
      </c>
      <c r="D17" s="17">
        <v>1.1111099999999999E-4</v>
      </c>
      <c r="E17" s="17">
        <v>0</v>
      </c>
      <c r="F17" s="18">
        <v>0.13</v>
      </c>
    </row>
    <row r="18" spans="1:6" ht="15" customHeight="1" x14ac:dyDescent="0.2">
      <c r="A18" s="27" t="s">
        <v>16</v>
      </c>
      <c r="B18" s="19">
        <v>1</v>
      </c>
      <c r="C18" s="20">
        <v>3.33333E-4</v>
      </c>
      <c r="D18" s="20">
        <v>1.1111099999999999E-4</v>
      </c>
      <c r="E18" s="20">
        <v>0</v>
      </c>
      <c r="F18" s="21">
        <v>0.05</v>
      </c>
    </row>
    <row r="19" spans="1:6" ht="15" customHeight="1" x14ac:dyDescent="0.2">
      <c r="A19" s="27" t="s">
        <v>17</v>
      </c>
      <c r="B19" s="19">
        <v>1</v>
      </c>
      <c r="C19" s="20">
        <v>4.44444E-4</v>
      </c>
      <c r="D19" s="20">
        <v>0</v>
      </c>
      <c r="E19" s="20">
        <v>0</v>
      </c>
      <c r="F19" s="21">
        <v>0.08</v>
      </c>
    </row>
    <row r="20" spans="1:6" ht="21" customHeight="1" x14ac:dyDescent="0.2">
      <c r="A20" s="25" t="s">
        <v>18</v>
      </c>
      <c r="B20" s="16">
        <f>SUM(B21+B25+B34+B41+B43+B48)</f>
        <v>203</v>
      </c>
      <c r="C20" s="17">
        <f t="shared" ref="C20:F20" si="2">SUM(C21+C25+C34+C41+C43+C48)</f>
        <v>1.0845222129999998</v>
      </c>
      <c r="D20" s="17">
        <f t="shared" si="2"/>
        <v>0.33918888856507923</v>
      </c>
      <c r="E20" s="17">
        <f t="shared" si="2"/>
        <v>0</v>
      </c>
      <c r="F20" s="18">
        <f t="shared" si="2"/>
        <v>37.017199999999995</v>
      </c>
    </row>
    <row r="21" spans="1:6" ht="15" customHeight="1" x14ac:dyDescent="0.2">
      <c r="A21" s="26" t="s">
        <v>19</v>
      </c>
      <c r="B21" s="16">
        <v>4</v>
      </c>
      <c r="C21" s="17">
        <v>1.2222230000000001E-3</v>
      </c>
      <c r="D21" s="17">
        <v>3.3333600000000002E-5</v>
      </c>
      <c r="E21" s="17">
        <v>0</v>
      </c>
      <c r="F21" s="18">
        <v>0.63000000000000012</v>
      </c>
    </row>
    <row r="22" spans="1:6" ht="15" customHeight="1" x14ac:dyDescent="0.2">
      <c r="A22" s="27" t="s">
        <v>20</v>
      </c>
      <c r="B22" s="19">
        <v>1</v>
      </c>
      <c r="C22" s="20">
        <v>6.6666700000000002E-4</v>
      </c>
      <c r="D22" s="20">
        <v>0</v>
      </c>
      <c r="E22" s="20">
        <v>0</v>
      </c>
      <c r="F22" s="21">
        <v>0.4</v>
      </c>
    </row>
    <row r="23" spans="1:6" ht="15" customHeight="1" x14ac:dyDescent="0.2">
      <c r="A23" s="27" t="s">
        <v>21</v>
      </c>
      <c r="B23" s="19">
        <v>1</v>
      </c>
      <c r="C23" s="20">
        <v>5.5556000000000001E-5</v>
      </c>
      <c r="D23" s="20">
        <v>3.3333600000000002E-5</v>
      </c>
      <c r="E23" s="20">
        <v>0</v>
      </c>
      <c r="F23" s="21">
        <v>0.01</v>
      </c>
    </row>
    <row r="24" spans="1:6" ht="15" customHeight="1" x14ac:dyDescent="0.2">
      <c r="A24" s="27" t="s">
        <v>22</v>
      </c>
      <c r="B24" s="19">
        <v>2</v>
      </c>
      <c r="C24" s="20">
        <v>5.0000000000000001E-4</v>
      </c>
      <c r="D24" s="20">
        <v>0</v>
      </c>
      <c r="E24" s="20">
        <v>0</v>
      </c>
      <c r="F24" s="21">
        <v>0.22</v>
      </c>
    </row>
    <row r="25" spans="1:6" ht="15" customHeight="1" x14ac:dyDescent="0.2">
      <c r="A25" s="26" t="s">
        <v>23</v>
      </c>
      <c r="B25" s="16">
        <v>45</v>
      </c>
      <c r="C25" s="17">
        <v>1.035377778</v>
      </c>
      <c r="D25" s="17">
        <v>0.33632222226666653</v>
      </c>
      <c r="E25" s="17">
        <v>0</v>
      </c>
      <c r="F25" s="18">
        <v>12.62</v>
      </c>
    </row>
    <row r="26" spans="1:6" ht="15" customHeight="1" x14ac:dyDescent="0.2">
      <c r="A26" s="27" t="s">
        <v>292</v>
      </c>
      <c r="B26" s="19">
        <v>2</v>
      </c>
      <c r="C26" s="20">
        <v>1.3333299999999999E-4</v>
      </c>
      <c r="D26" s="20">
        <v>5.55555E-5</v>
      </c>
      <c r="E26" s="20">
        <v>0</v>
      </c>
      <c r="F26" s="21">
        <v>0.02</v>
      </c>
    </row>
    <row r="27" spans="1:6" ht="15" customHeight="1" x14ac:dyDescent="0.2">
      <c r="A27" s="27" t="s">
        <v>24</v>
      </c>
      <c r="B27" s="19">
        <v>4</v>
      </c>
      <c r="C27" s="20">
        <v>2.3999989999999999E-3</v>
      </c>
      <c r="D27" s="20">
        <v>2.7777774999999998E-4</v>
      </c>
      <c r="E27" s="20">
        <v>0</v>
      </c>
      <c r="F27" s="21">
        <v>1.3900000000000001</v>
      </c>
    </row>
    <row r="28" spans="1:6" ht="15" customHeight="1" x14ac:dyDescent="0.2">
      <c r="A28" s="27" t="s">
        <v>25</v>
      </c>
      <c r="B28" s="19">
        <v>16</v>
      </c>
      <c r="C28" s="20">
        <v>0.52681111199999997</v>
      </c>
      <c r="D28" s="20">
        <v>2.4111112499999999E-3</v>
      </c>
      <c r="E28" s="20">
        <v>0</v>
      </c>
      <c r="F28" s="21">
        <v>7.4649999999999999</v>
      </c>
    </row>
    <row r="29" spans="1:6" ht="15" customHeight="1" x14ac:dyDescent="0.2">
      <c r="A29" s="27" t="s">
        <v>26</v>
      </c>
      <c r="B29" s="19">
        <v>2</v>
      </c>
      <c r="C29" s="20">
        <v>5.5554999999999992E-5</v>
      </c>
      <c r="D29" s="20">
        <v>4.4443999999999997E-5</v>
      </c>
      <c r="E29" s="20">
        <v>0</v>
      </c>
      <c r="F29" s="21">
        <v>5.0000000000000001E-3</v>
      </c>
    </row>
    <row r="30" spans="1:6" ht="15" customHeight="1" x14ac:dyDescent="0.2">
      <c r="A30" s="27" t="s">
        <v>27</v>
      </c>
      <c r="B30" s="19">
        <v>3</v>
      </c>
      <c r="C30" s="20">
        <v>1.5777780000000002E-3</v>
      </c>
      <c r="D30" s="20">
        <v>0</v>
      </c>
      <c r="E30" s="20">
        <v>0</v>
      </c>
      <c r="F30" s="21">
        <v>0.86999999999999988</v>
      </c>
    </row>
    <row r="31" spans="1:6" ht="15" customHeight="1" x14ac:dyDescent="0.2">
      <c r="A31" s="27" t="s">
        <v>28</v>
      </c>
      <c r="B31" s="19">
        <v>13</v>
      </c>
      <c r="C31" s="20">
        <v>0.50281111200000006</v>
      </c>
      <c r="D31" s="20">
        <v>0.3334222224333333</v>
      </c>
      <c r="E31" s="20">
        <v>0</v>
      </c>
      <c r="F31" s="21">
        <v>2.1100000000000003</v>
      </c>
    </row>
    <row r="32" spans="1:6" ht="15" customHeight="1" x14ac:dyDescent="0.2">
      <c r="A32" s="27" t="s">
        <v>29</v>
      </c>
      <c r="B32" s="19">
        <v>2</v>
      </c>
      <c r="C32" s="20">
        <v>2.4444400000000002E-4</v>
      </c>
      <c r="D32" s="20">
        <v>0</v>
      </c>
      <c r="E32" s="20">
        <v>0</v>
      </c>
      <c r="F32" s="21">
        <v>0.16</v>
      </c>
    </row>
    <row r="33" spans="1:6" ht="15" customHeight="1" x14ac:dyDescent="0.2">
      <c r="A33" s="27" t="s">
        <v>30</v>
      </c>
      <c r="B33" s="19">
        <v>3</v>
      </c>
      <c r="C33" s="20">
        <v>1.3444449999999997E-3</v>
      </c>
      <c r="D33" s="20">
        <v>1.1111133333333332E-4</v>
      </c>
      <c r="E33" s="20">
        <v>0</v>
      </c>
      <c r="F33" s="21">
        <v>0.60000000000000009</v>
      </c>
    </row>
    <row r="34" spans="1:6" ht="15" customHeight="1" x14ac:dyDescent="0.2">
      <c r="A34" s="26" t="s">
        <v>31</v>
      </c>
      <c r="B34" s="16">
        <v>46</v>
      </c>
      <c r="C34" s="17">
        <v>2.5199994999999996E-2</v>
      </c>
      <c r="D34" s="17">
        <v>1.0777775523809529E-3</v>
      </c>
      <c r="E34" s="17">
        <v>0</v>
      </c>
      <c r="F34" s="18">
        <v>13.499999999999993</v>
      </c>
    </row>
    <row r="35" spans="1:6" ht="15" customHeight="1" x14ac:dyDescent="0.2">
      <c r="A35" s="27" t="s">
        <v>293</v>
      </c>
      <c r="B35" s="19">
        <v>1</v>
      </c>
      <c r="C35" s="20">
        <v>2.2221999999999998E-5</v>
      </c>
      <c r="D35" s="20">
        <v>0</v>
      </c>
      <c r="E35" s="20">
        <v>0</v>
      </c>
      <c r="F35" s="21">
        <v>0.03</v>
      </c>
    </row>
    <row r="36" spans="1:6" ht="15" customHeight="1" x14ac:dyDescent="0.2">
      <c r="A36" s="27" t="s">
        <v>32</v>
      </c>
      <c r="B36" s="19">
        <v>12</v>
      </c>
      <c r="C36" s="20">
        <v>4.3222219999999997E-3</v>
      </c>
      <c r="D36" s="20">
        <v>4.4444466666666664E-4</v>
      </c>
      <c r="E36" s="20">
        <v>0</v>
      </c>
      <c r="F36" s="21">
        <v>2.38</v>
      </c>
    </row>
    <row r="37" spans="1:6" ht="15" customHeight="1" x14ac:dyDescent="0.2">
      <c r="A37" s="27" t="s">
        <v>33</v>
      </c>
      <c r="B37" s="19">
        <v>2</v>
      </c>
      <c r="C37" s="20">
        <v>8.8889000000000009E-5</v>
      </c>
      <c r="D37" s="20">
        <v>0</v>
      </c>
      <c r="E37" s="20">
        <v>0</v>
      </c>
      <c r="F37" s="21">
        <v>0.04</v>
      </c>
    </row>
    <row r="38" spans="1:6" ht="15" customHeight="1" x14ac:dyDescent="0.2">
      <c r="A38" s="27" t="s">
        <v>34</v>
      </c>
      <c r="B38" s="19">
        <v>2</v>
      </c>
      <c r="C38" s="20">
        <v>7.7777800000000002E-4</v>
      </c>
      <c r="D38" s="20">
        <v>0</v>
      </c>
      <c r="E38" s="20">
        <v>0</v>
      </c>
      <c r="F38" s="21">
        <v>1.1000000000000001</v>
      </c>
    </row>
    <row r="39" spans="1:6" ht="15" customHeight="1" x14ac:dyDescent="0.2">
      <c r="A39" s="27" t="s">
        <v>35</v>
      </c>
      <c r="B39" s="19">
        <v>19</v>
      </c>
      <c r="C39" s="20">
        <v>4.7444409999999994E-3</v>
      </c>
      <c r="D39" s="20">
        <v>6.3333288571428567E-4</v>
      </c>
      <c r="E39" s="20">
        <v>0</v>
      </c>
      <c r="F39" s="21">
        <v>2.8800000000000008</v>
      </c>
    </row>
    <row r="40" spans="1:6" ht="15" customHeight="1" x14ac:dyDescent="0.2">
      <c r="A40" s="27" t="s">
        <v>36</v>
      </c>
      <c r="B40" s="19">
        <v>10</v>
      </c>
      <c r="C40" s="20">
        <v>1.5244443000000002E-2</v>
      </c>
      <c r="D40" s="20">
        <v>0</v>
      </c>
      <c r="E40" s="20">
        <v>0</v>
      </c>
      <c r="F40" s="21">
        <v>7.0699999999999985</v>
      </c>
    </row>
    <row r="41" spans="1:6" ht="15" customHeight="1" x14ac:dyDescent="0.2">
      <c r="A41" s="26" t="s">
        <v>37</v>
      </c>
      <c r="B41" s="16">
        <v>4</v>
      </c>
      <c r="C41" s="17">
        <v>1.5666659999999998E-3</v>
      </c>
      <c r="D41" s="17">
        <v>0</v>
      </c>
      <c r="E41" s="17">
        <v>0</v>
      </c>
      <c r="F41" s="18">
        <v>1.23</v>
      </c>
    </row>
    <row r="42" spans="1:6" ht="15" customHeight="1" x14ac:dyDescent="0.2">
      <c r="A42" s="27" t="s">
        <v>38</v>
      </c>
      <c r="B42" s="19">
        <v>4</v>
      </c>
      <c r="C42" s="20">
        <v>1.5666659999999998E-3</v>
      </c>
      <c r="D42" s="20">
        <v>0</v>
      </c>
      <c r="E42" s="20">
        <v>0</v>
      </c>
      <c r="F42" s="21">
        <v>1.23</v>
      </c>
    </row>
    <row r="43" spans="1:6" ht="15" customHeight="1" x14ac:dyDescent="0.2">
      <c r="A43" s="26" t="s">
        <v>39</v>
      </c>
      <c r="B43" s="16">
        <v>13</v>
      </c>
      <c r="C43" s="17">
        <v>1.8222219999999999E-3</v>
      </c>
      <c r="D43" s="17">
        <v>2.2222249999999999E-5</v>
      </c>
      <c r="E43" s="17">
        <v>0</v>
      </c>
      <c r="F43" s="18">
        <v>0.61</v>
      </c>
    </row>
    <row r="44" spans="1:6" ht="15" customHeight="1" x14ac:dyDescent="0.2">
      <c r="A44" s="27" t="s">
        <v>294</v>
      </c>
      <c r="B44" s="19">
        <v>1</v>
      </c>
      <c r="C44" s="20">
        <v>1.1110999999999999E-5</v>
      </c>
      <c r="D44" s="20">
        <v>0</v>
      </c>
      <c r="E44" s="20">
        <v>0</v>
      </c>
      <c r="F44" s="21">
        <v>5.0000000000000001E-3</v>
      </c>
    </row>
    <row r="45" spans="1:6" ht="15" customHeight="1" x14ac:dyDescent="0.2">
      <c r="A45" s="27" t="s">
        <v>40</v>
      </c>
      <c r="B45" s="19">
        <v>3</v>
      </c>
      <c r="C45" s="20">
        <v>4.8888899999999995E-4</v>
      </c>
      <c r="D45" s="20">
        <v>2.2222249999999999E-5</v>
      </c>
      <c r="E45" s="20">
        <v>0</v>
      </c>
      <c r="F45" s="21">
        <v>0.15000000000000002</v>
      </c>
    </row>
    <row r="46" spans="1:6" ht="15" customHeight="1" x14ac:dyDescent="0.2">
      <c r="A46" s="27" t="s">
        <v>41</v>
      </c>
      <c r="B46" s="19">
        <v>3</v>
      </c>
      <c r="C46" s="20">
        <v>4.6666600000000002E-4</v>
      </c>
      <c r="D46" s="20">
        <v>0</v>
      </c>
      <c r="E46" s="20">
        <v>0</v>
      </c>
      <c r="F46" s="21">
        <v>0.11999999999999998</v>
      </c>
    </row>
    <row r="47" spans="1:6" ht="15" customHeight="1" x14ac:dyDescent="0.2">
      <c r="A47" s="27" t="s">
        <v>42</v>
      </c>
      <c r="B47" s="19">
        <v>6</v>
      </c>
      <c r="C47" s="20">
        <v>8.5555600000000005E-4</v>
      </c>
      <c r="D47" s="20">
        <v>0</v>
      </c>
      <c r="E47" s="20">
        <v>0</v>
      </c>
      <c r="F47" s="21">
        <v>0.33499999999999996</v>
      </c>
    </row>
    <row r="48" spans="1:6" ht="15" customHeight="1" x14ac:dyDescent="0.2">
      <c r="A48" s="26" t="s">
        <v>43</v>
      </c>
      <c r="B48" s="16">
        <v>91</v>
      </c>
      <c r="C48" s="17">
        <v>1.9333329000000003E-2</v>
      </c>
      <c r="D48" s="17">
        <v>1.7333328960317462E-3</v>
      </c>
      <c r="E48" s="17">
        <v>0</v>
      </c>
      <c r="F48" s="18">
        <v>8.4272000000000027</v>
      </c>
    </row>
    <row r="49" spans="1:6" ht="15" customHeight="1" x14ac:dyDescent="0.2">
      <c r="A49" s="27" t="s">
        <v>18</v>
      </c>
      <c r="B49" s="19">
        <v>2</v>
      </c>
      <c r="C49" s="20">
        <v>6.6666000000000002E-5</v>
      </c>
      <c r="D49" s="20">
        <v>0</v>
      </c>
      <c r="E49" s="20">
        <v>0</v>
      </c>
      <c r="F49" s="21">
        <v>0.03</v>
      </c>
    </row>
    <row r="50" spans="1:6" ht="15" customHeight="1" x14ac:dyDescent="0.2">
      <c r="A50" s="27" t="s">
        <v>44</v>
      </c>
      <c r="B50" s="19">
        <v>2</v>
      </c>
      <c r="C50" s="20">
        <v>1.44444E-4</v>
      </c>
      <c r="D50" s="20">
        <v>0</v>
      </c>
      <c r="E50" s="20">
        <v>0</v>
      </c>
      <c r="F50" s="21">
        <v>6.0000000000000005E-2</v>
      </c>
    </row>
    <row r="51" spans="1:6" ht="15" customHeight="1" x14ac:dyDescent="0.2">
      <c r="A51" s="27" t="s">
        <v>45</v>
      </c>
      <c r="B51" s="19">
        <v>2</v>
      </c>
      <c r="C51" s="20">
        <v>4.4443999999999997E-5</v>
      </c>
      <c r="D51" s="20">
        <v>0</v>
      </c>
      <c r="E51" s="20">
        <v>0</v>
      </c>
      <c r="F51" s="21">
        <v>0.02</v>
      </c>
    </row>
    <row r="52" spans="1:6" ht="15" customHeight="1" x14ac:dyDescent="0.2">
      <c r="A52" s="27" t="s">
        <v>46</v>
      </c>
      <c r="B52" s="19">
        <v>11</v>
      </c>
      <c r="C52" s="20">
        <v>1.5777770000000003E-3</v>
      </c>
      <c r="D52" s="20">
        <v>4.4444000000000003E-5</v>
      </c>
      <c r="E52" s="20">
        <v>0</v>
      </c>
      <c r="F52" s="21">
        <v>0.83000000000000018</v>
      </c>
    </row>
    <row r="53" spans="1:6" ht="15" customHeight="1" x14ac:dyDescent="0.2">
      <c r="A53" s="27" t="s">
        <v>47</v>
      </c>
      <c r="B53" s="19">
        <v>3</v>
      </c>
      <c r="C53" s="20">
        <v>6.6666699999999991E-4</v>
      </c>
      <c r="D53" s="20">
        <v>0</v>
      </c>
      <c r="E53" s="20">
        <v>0</v>
      </c>
      <c r="F53" s="21">
        <v>0.1</v>
      </c>
    </row>
    <row r="54" spans="1:6" ht="15" customHeight="1" x14ac:dyDescent="0.2">
      <c r="A54" s="27" t="s">
        <v>48</v>
      </c>
      <c r="B54" s="19">
        <v>29</v>
      </c>
      <c r="C54" s="20">
        <v>9.7111110000000014E-3</v>
      </c>
      <c r="D54" s="20">
        <v>8.5555600714285753E-4</v>
      </c>
      <c r="E54" s="20">
        <v>0</v>
      </c>
      <c r="F54" s="21">
        <v>3.5319999999999996</v>
      </c>
    </row>
    <row r="55" spans="1:6" ht="15" customHeight="1" x14ac:dyDescent="0.2">
      <c r="A55" s="27" t="s">
        <v>49</v>
      </c>
      <c r="B55" s="19">
        <v>1</v>
      </c>
      <c r="C55" s="20">
        <v>4.44444E-4</v>
      </c>
      <c r="D55" s="20">
        <v>0</v>
      </c>
      <c r="E55" s="20">
        <v>0</v>
      </c>
      <c r="F55" s="21">
        <v>0.4</v>
      </c>
    </row>
    <row r="56" spans="1:6" ht="15" customHeight="1" x14ac:dyDescent="0.2">
      <c r="A56" s="27" t="s">
        <v>50</v>
      </c>
      <c r="B56" s="19">
        <v>4</v>
      </c>
      <c r="C56" s="20">
        <v>7.5555499999999999E-4</v>
      </c>
      <c r="D56" s="20">
        <v>0</v>
      </c>
      <c r="E56" s="20">
        <v>0</v>
      </c>
      <c r="F56" s="21">
        <v>0.33999999999999997</v>
      </c>
    </row>
    <row r="57" spans="1:6" ht="15" customHeight="1" x14ac:dyDescent="0.2">
      <c r="A57" s="27" t="s">
        <v>51</v>
      </c>
      <c r="B57" s="19">
        <v>2</v>
      </c>
      <c r="C57" s="20">
        <v>5.5554999999999999E-5</v>
      </c>
      <c r="D57" s="20">
        <v>0</v>
      </c>
      <c r="E57" s="20">
        <v>0</v>
      </c>
      <c r="F57" s="21">
        <v>3.9999999999999994E-2</v>
      </c>
    </row>
    <row r="58" spans="1:6" ht="15" customHeight="1" x14ac:dyDescent="0.2">
      <c r="A58" s="27" t="s">
        <v>52</v>
      </c>
      <c r="B58" s="19">
        <v>8</v>
      </c>
      <c r="C58" s="20">
        <v>1.2444460000000002E-3</v>
      </c>
      <c r="D58" s="20">
        <v>8.8888888888888907E-5</v>
      </c>
      <c r="E58" s="20">
        <v>0</v>
      </c>
      <c r="F58" s="21">
        <v>0.31000000000000005</v>
      </c>
    </row>
    <row r="59" spans="1:6" ht="15" customHeight="1" x14ac:dyDescent="0.2">
      <c r="A59" s="27" t="s">
        <v>53</v>
      </c>
      <c r="B59" s="19">
        <v>22</v>
      </c>
      <c r="C59" s="20">
        <v>4.3111090000000005E-3</v>
      </c>
      <c r="D59" s="20">
        <v>7.4444400000000003E-4</v>
      </c>
      <c r="E59" s="20">
        <v>0</v>
      </c>
      <c r="F59" s="21">
        <v>2.6251000000000002</v>
      </c>
    </row>
    <row r="60" spans="1:6" ht="15" customHeight="1" x14ac:dyDescent="0.2">
      <c r="A60" s="27" t="s">
        <v>54</v>
      </c>
      <c r="B60" s="19">
        <v>5</v>
      </c>
      <c r="C60" s="20">
        <v>3.1111099999999998E-4</v>
      </c>
      <c r="D60" s="20">
        <v>0</v>
      </c>
      <c r="E60" s="20">
        <v>0</v>
      </c>
      <c r="F60" s="21">
        <v>0.1401</v>
      </c>
    </row>
    <row r="61" spans="1:6" ht="21" customHeight="1" x14ac:dyDescent="0.2">
      <c r="A61" s="25" t="s">
        <v>55</v>
      </c>
      <c r="B61" s="16">
        <f>SUM(B62+B69+B72)</f>
        <v>15</v>
      </c>
      <c r="C61" s="17">
        <f t="shared" ref="C61:F61" si="3">SUM(C62+C69+C72)</f>
        <v>2.6555539999999992E-3</v>
      </c>
      <c r="D61" s="17">
        <f t="shared" si="3"/>
        <v>6.6665999999999988E-5</v>
      </c>
      <c r="E61" s="17">
        <f t="shared" si="3"/>
        <v>0</v>
      </c>
      <c r="F61" s="18">
        <f t="shared" si="3"/>
        <v>3.2650000000000001</v>
      </c>
    </row>
    <row r="62" spans="1:6" ht="15" customHeight="1" x14ac:dyDescent="0.2">
      <c r="A62" s="26" t="s">
        <v>55</v>
      </c>
      <c r="B62" s="16">
        <v>11</v>
      </c>
      <c r="C62" s="17">
        <v>1.4222209999999996E-3</v>
      </c>
      <c r="D62" s="17">
        <v>5.5554999999999992E-5</v>
      </c>
      <c r="E62" s="17">
        <v>0</v>
      </c>
      <c r="F62" s="18">
        <v>0.71</v>
      </c>
    </row>
    <row r="63" spans="1:6" ht="15" customHeight="1" x14ac:dyDescent="0.2">
      <c r="A63" s="27" t="s">
        <v>56</v>
      </c>
      <c r="B63" s="19">
        <v>2</v>
      </c>
      <c r="C63" s="20">
        <v>2.2221999999999998E-5</v>
      </c>
      <c r="D63" s="20">
        <v>0</v>
      </c>
      <c r="E63" s="20">
        <v>0</v>
      </c>
      <c r="F63" s="21">
        <v>0.02</v>
      </c>
    </row>
    <row r="64" spans="1:6" ht="15" customHeight="1" x14ac:dyDescent="0.2">
      <c r="A64" s="27" t="s">
        <v>57</v>
      </c>
      <c r="B64" s="19">
        <v>2</v>
      </c>
      <c r="C64" s="20">
        <v>1.122222E-3</v>
      </c>
      <c r="D64" s="20">
        <v>1.1110999999999999E-5</v>
      </c>
      <c r="E64" s="20">
        <v>0</v>
      </c>
      <c r="F64" s="21">
        <v>0.5</v>
      </c>
    </row>
    <row r="65" spans="1:6" ht="15" customHeight="1" x14ac:dyDescent="0.2">
      <c r="A65" s="27" t="s">
        <v>58</v>
      </c>
      <c r="B65" s="19">
        <v>1</v>
      </c>
      <c r="C65" s="20">
        <v>2.2221999999999998E-5</v>
      </c>
      <c r="D65" s="20">
        <v>0</v>
      </c>
      <c r="E65" s="20">
        <v>0</v>
      </c>
      <c r="F65" s="21">
        <v>0.01</v>
      </c>
    </row>
    <row r="66" spans="1:6" ht="15" customHeight="1" x14ac:dyDescent="0.2">
      <c r="A66" s="27" t="s">
        <v>59</v>
      </c>
      <c r="B66" s="19">
        <v>2</v>
      </c>
      <c r="C66" s="20">
        <v>1.3333299999999999E-4</v>
      </c>
      <c r="D66" s="20">
        <v>4.4443999999999997E-5</v>
      </c>
      <c r="E66" s="20">
        <v>0</v>
      </c>
      <c r="F66" s="21">
        <v>0.04</v>
      </c>
    </row>
    <row r="67" spans="1:6" ht="15" customHeight="1" x14ac:dyDescent="0.2">
      <c r="A67" s="27" t="s">
        <v>60</v>
      </c>
      <c r="B67" s="19">
        <v>1</v>
      </c>
      <c r="C67" s="20">
        <v>5.5556000000000001E-5</v>
      </c>
      <c r="D67" s="20">
        <v>0</v>
      </c>
      <c r="E67" s="20">
        <v>0</v>
      </c>
      <c r="F67" s="21">
        <v>0.05</v>
      </c>
    </row>
    <row r="68" spans="1:6" ht="15" customHeight="1" x14ac:dyDescent="0.2">
      <c r="A68" s="27" t="s">
        <v>61</v>
      </c>
      <c r="B68" s="19">
        <v>3</v>
      </c>
      <c r="C68" s="20">
        <v>6.6666000000000002E-5</v>
      </c>
      <c r="D68" s="20">
        <v>0</v>
      </c>
      <c r="E68" s="20">
        <v>0</v>
      </c>
      <c r="F68" s="21">
        <v>9.0000000000000011E-2</v>
      </c>
    </row>
    <row r="69" spans="1:6" ht="15" customHeight="1" x14ac:dyDescent="0.2">
      <c r="A69" s="26" t="s">
        <v>62</v>
      </c>
      <c r="B69" s="16">
        <v>2</v>
      </c>
      <c r="C69" s="17">
        <v>1.1666669999999999E-3</v>
      </c>
      <c r="D69" s="17">
        <v>0</v>
      </c>
      <c r="E69" s="17">
        <v>0</v>
      </c>
      <c r="F69" s="18">
        <v>2.5300000000000002</v>
      </c>
    </row>
    <row r="70" spans="1:6" ht="15" customHeight="1" x14ac:dyDescent="0.2">
      <c r="A70" s="27" t="s">
        <v>295</v>
      </c>
      <c r="B70" s="19">
        <v>1</v>
      </c>
      <c r="C70" s="20">
        <v>1.1111109999999999E-3</v>
      </c>
      <c r="D70" s="20">
        <v>0</v>
      </c>
      <c r="E70" s="20">
        <v>0</v>
      </c>
      <c r="F70" s="21">
        <v>2.5</v>
      </c>
    </row>
    <row r="71" spans="1:6" ht="15" customHeight="1" x14ac:dyDescent="0.2">
      <c r="A71" s="27" t="s">
        <v>63</v>
      </c>
      <c r="B71" s="19">
        <v>1</v>
      </c>
      <c r="C71" s="20">
        <v>5.5556000000000001E-5</v>
      </c>
      <c r="D71" s="20">
        <v>0</v>
      </c>
      <c r="E71" s="20">
        <v>0</v>
      </c>
      <c r="F71" s="21">
        <v>0.03</v>
      </c>
    </row>
    <row r="72" spans="1:6" ht="15" customHeight="1" x14ac:dyDescent="0.2">
      <c r="A72" s="26" t="s">
        <v>64</v>
      </c>
      <c r="B72" s="16">
        <v>2</v>
      </c>
      <c r="C72" s="17">
        <v>6.6666000000000002E-5</v>
      </c>
      <c r="D72" s="17">
        <v>1.1110999999999999E-5</v>
      </c>
      <c r="E72" s="17">
        <v>0</v>
      </c>
      <c r="F72" s="18">
        <v>2.5000000000000001E-2</v>
      </c>
    </row>
    <row r="73" spans="1:6" ht="15" customHeight="1" x14ac:dyDescent="0.2">
      <c r="A73" s="27" t="s">
        <v>65</v>
      </c>
      <c r="B73" s="19">
        <v>1</v>
      </c>
      <c r="C73" s="20">
        <v>2.2221999999999998E-5</v>
      </c>
      <c r="D73" s="20">
        <v>1.1110999999999999E-5</v>
      </c>
      <c r="E73" s="20">
        <v>0</v>
      </c>
      <c r="F73" s="21">
        <v>5.0000000000000001E-3</v>
      </c>
    </row>
    <row r="74" spans="1:6" ht="15" customHeight="1" x14ac:dyDescent="0.2">
      <c r="A74" s="27" t="s">
        <v>66</v>
      </c>
      <c r="B74" s="19">
        <v>1</v>
      </c>
      <c r="C74" s="20">
        <v>4.4443999999999997E-5</v>
      </c>
      <c r="D74" s="20">
        <v>0</v>
      </c>
      <c r="E74" s="20">
        <v>0</v>
      </c>
      <c r="F74" s="21">
        <v>0.02</v>
      </c>
    </row>
    <row r="75" spans="1:6" ht="21" customHeight="1" x14ac:dyDescent="0.2">
      <c r="A75" s="25" t="s">
        <v>67</v>
      </c>
      <c r="B75" s="16">
        <f>SUM(B76+B78+B82+B85+B92+B96+B103+B109+B113+B119+B122+B126+B129)</f>
        <v>250</v>
      </c>
      <c r="C75" s="17">
        <f t="shared" ref="C75:F75" si="4">SUM(C76+C78+C82+C85+C92+C96+C103+C109+C113+C119+C122+C126+C129)</f>
        <v>105.75136666600005</v>
      </c>
      <c r="D75" s="17">
        <f t="shared" si="4"/>
        <v>15.6251094977662</v>
      </c>
      <c r="E75" s="17">
        <f t="shared" si="4"/>
        <v>23.38887089166667</v>
      </c>
      <c r="F75" s="18">
        <f t="shared" si="4"/>
        <v>51058.47</v>
      </c>
    </row>
    <row r="76" spans="1:6" ht="15" customHeight="1" x14ac:dyDescent="0.2">
      <c r="A76" s="26" t="s">
        <v>68</v>
      </c>
      <c r="B76" s="16">
        <v>2</v>
      </c>
      <c r="C76" s="17">
        <v>1.1777779999999998E-3</v>
      </c>
      <c r="D76" s="17">
        <v>0</v>
      </c>
      <c r="E76" s="17">
        <v>0</v>
      </c>
      <c r="F76" s="18">
        <v>0.62999999999999989</v>
      </c>
    </row>
    <row r="77" spans="1:6" ht="15" customHeight="1" x14ac:dyDescent="0.2">
      <c r="A77" s="27" t="s">
        <v>69</v>
      </c>
      <c r="B77" s="19">
        <v>2</v>
      </c>
      <c r="C77" s="20">
        <v>1.1777779999999998E-3</v>
      </c>
      <c r="D77" s="20">
        <v>0</v>
      </c>
      <c r="E77" s="20">
        <v>0</v>
      </c>
      <c r="F77" s="21">
        <v>0.62999999999999989</v>
      </c>
    </row>
    <row r="78" spans="1:6" ht="15" customHeight="1" x14ac:dyDescent="0.2">
      <c r="A78" s="26" t="s">
        <v>70</v>
      </c>
      <c r="B78" s="16">
        <v>3</v>
      </c>
      <c r="C78" s="17">
        <v>1.5E-3</v>
      </c>
      <c r="D78" s="17">
        <v>2.3333326666666665E-4</v>
      </c>
      <c r="E78" s="17">
        <v>0</v>
      </c>
      <c r="F78" s="18">
        <v>0.26</v>
      </c>
    </row>
    <row r="79" spans="1:6" ht="15" customHeight="1" x14ac:dyDescent="0.2">
      <c r="A79" s="27" t="s">
        <v>71</v>
      </c>
      <c r="B79" s="19">
        <v>1</v>
      </c>
      <c r="C79" s="20">
        <v>1.3333329999999999E-3</v>
      </c>
      <c r="D79" s="20">
        <v>2.2222216666666666E-4</v>
      </c>
      <c r="E79" s="20">
        <v>0</v>
      </c>
      <c r="F79" s="21">
        <v>0.18</v>
      </c>
    </row>
    <row r="80" spans="1:6" ht="15" customHeight="1" x14ac:dyDescent="0.2">
      <c r="A80" s="27" t="s">
        <v>72</v>
      </c>
      <c r="B80" s="19">
        <v>1</v>
      </c>
      <c r="C80" s="20">
        <v>5.5556000000000001E-5</v>
      </c>
      <c r="D80" s="20">
        <v>0</v>
      </c>
      <c r="E80" s="20">
        <v>0</v>
      </c>
      <c r="F80" s="21">
        <v>0.02</v>
      </c>
    </row>
    <row r="81" spans="1:6" ht="15" customHeight="1" x14ac:dyDescent="0.2">
      <c r="A81" s="27" t="s">
        <v>73</v>
      </c>
      <c r="B81" s="19">
        <v>1</v>
      </c>
      <c r="C81" s="20">
        <v>1.11111E-4</v>
      </c>
      <c r="D81" s="20">
        <v>1.1111099999999999E-5</v>
      </c>
      <c r="E81" s="20">
        <v>0</v>
      </c>
      <c r="F81" s="21">
        <v>0.06</v>
      </c>
    </row>
    <row r="82" spans="1:6" ht="15" customHeight="1" x14ac:dyDescent="0.2">
      <c r="A82" s="26" t="s">
        <v>74</v>
      </c>
      <c r="B82" s="16">
        <v>3</v>
      </c>
      <c r="C82" s="17">
        <v>0.38066666700000001</v>
      </c>
      <c r="D82" s="17">
        <v>0.13261111116666668</v>
      </c>
      <c r="E82" s="17">
        <v>1.1E-5</v>
      </c>
      <c r="F82" s="18">
        <v>180</v>
      </c>
    </row>
    <row r="83" spans="1:6" ht="15" customHeight="1" x14ac:dyDescent="0.2">
      <c r="A83" s="27" t="s">
        <v>75</v>
      </c>
      <c r="B83" s="19">
        <v>1</v>
      </c>
      <c r="C83" s="20">
        <v>6.6666700000000002E-4</v>
      </c>
      <c r="D83" s="20">
        <v>1.1111116666666667E-4</v>
      </c>
      <c r="E83" s="20">
        <v>0</v>
      </c>
      <c r="F83" s="21">
        <v>0</v>
      </c>
    </row>
    <row r="84" spans="1:6" ht="15" customHeight="1" x14ac:dyDescent="0.2">
      <c r="A84" s="27" t="s">
        <v>76</v>
      </c>
      <c r="B84" s="19">
        <v>2</v>
      </c>
      <c r="C84" s="20">
        <v>0.38</v>
      </c>
      <c r="D84" s="20">
        <v>0.13250000000000001</v>
      </c>
      <c r="E84" s="20">
        <v>1.1E-5</v>
      </c>
      <c r="F84" s="21">
        <v>180</v>
      </c>
    </row>
    <row r="85" spans="1:6" ht="15" customHeight="1" x14ac:dyDescent="0.2">
      <c r="A85" s="26" t="s">
        <v>77</v>
      </c>
      <c r="B85" s="16">
        <v>28</v>
      </c>
      <c r="C85" s="17">
        <v>2.0855777779999998</v>
      </c>
      <c r="D85" s="17">
        <v>0.43811311111166662</v>
      </c>
      <c r="E85" s="17">
        <v>0.15003400000000003</v>
      </c>
      <c r="F85" s="18">
        <v>815.4024999999998</v>
      </c>
    </row>
    <row r="86" spans="1:6" ht="15" customHeight="1" x14ac:dyDescent="0.2">
      <c r="A86" s="27" t="s">
        <v>78</v>
      </c>
      <c r="B86" s="19">
        <v>6</v>
      </c>
      <c r="C86" s="20">
        <v>0.49722222299999996</v>
      </c>
      <c r="D86" s="20">
        <v>8.3666666666666667E-2</v>
      </c>
      <c r="E86" s="20">
        <v>0.150034</v>
      </c>
      <c r="F86" s="21">
        <v>223.11</v>
      </c>
    </row>
    <row r="87" spans="1:6" ht="15" customHeight="1" x14ac:dyDescent="0.2">
      <c r="A87" s="27" t="s">
        <v>79</v>
      </c>
      <c r="B87" s="19">
        <v>1</v>
      </c>
      <c r="C87" s="20">
        <v>1.1110999999999999E-5</v>
      </c>
      <c r="D87" s="20">
        <v>0</v>
      </c>
      <c r="E87" s="20">
        <v>0</v>
      </c>
      <c r="F87" s="21">
        <v>2.5000000000000001E-3</v>
      </c>
    </row>
    <row r="88" spans="1:6" ht="15" customHeight="1" x14ac:dyDescent="0.2">
      <c r="A88" s="27" t="s">
        <v>80</v>
      </c>
      <c r="B88" s="19">
        <v>1</v>
      </c>
      <c r="C88" s="20">
        <v>0.22</v>
      </c>
      <c r="D88" s="20">
        <v>1.98E-3</v>
      </c>
      <c r="E88" s="20">
        <v>0</v>
      </c>
      <c r="F88" s="21">
        <v>120</v>
      </c>
    </row>
    <row r="89" spans="1:6" ht="15" customHeight="1" x14ac:dyDescent="0.2">
      <c r="A89" s="27" t="s">
        <v>81</v>
      </c>
      <c r="B89" s="19">
        <v>2</v>
      </c>
      <c r="C89" s="20">
        <v>1.44444E-4</v>
      </c>
      <c r="D89" s="20">
        <v>0</v>
      </c>
      <c r="E89" s="20">
        <v>0</v>
      </c>
      <c r="F89" s="21">
        <v>0.03</v>
      </c>
    </row>
    <row r="90" spans="1:6" ht="15" customHeight="1" x14ac:dyDescent="0.2">
      <c r="A90" s="27" t="s">
        <v>82</v>
      </c>
      <c r="B90" s="19">
        <v>6</v>
      </c>
      <c r="C90" s="20">
        <v>0.30025555500000001</v>
      </c>
      <c r="D90" s="20">
        <v>0.01</v>
      </c>
      <c r="E90" s="20">
        <v>0</v>
      </c>
      <c r="F90" s="21">
        <v>144.93000000000004</v>
      </c>
    </row>
    <row r="91" spans="1:6" ht="15" customHeight="1" x14ac:dyDescent="0.2">
      <c r="A91" s="27" t="s">
        <v>83</v>
      </c>
      <c r="B91" s="19">
        <v>12</v>
      </c>
      <c r="C91" s="20">
        <v>1.0679444450000002</v>
      </c>
      <c r="D91" s="20">
        <v>0.34246644444500002</v>
      </c>
      <c r="E91" s="20">
        <v>0</v>
      </c>
      <c r="F91" s="21">
        <v>327.32999999999993</v>
      </c>
    </row>
    <row r="92" spans="1:6" ht="15" customHeight="1" x14ac:dyDescent="0.2">
      <c r="A92" s="26" t="s">
        <v>84</v>
      </c>
      <c r="B92" s="16">
        <v>5</v>
      </c>
      <c r="C92" s="17">
        <v>1.411112E-3</v>
      </c>
      <c r="D92" s="17">
        <v>1.6666700000000001E-4</v>
      </c>
      <c r="E92" s="17">
        <v>0</v>
      </c>
      <c r="F92" s="18">
        <v>0.17</v>
      </c>
    </row>
    <row r="93" spans="1:6" ht="15" customHeight="1" x14ac:dyDescent="0.2">
      <c r="A93" s="27" t="s">
        <v>85</v>
      </c>
      <c r="B93" s="19">
        <v>1</v>
      </c>
      <c r="C93" s="20">
        <v>5.5556000000000001E-5</v>
      </c>
      <c r="D93" s="20">
        <v>0</v>
      </c>
      <c r="E93" s="20">
        <v>0</v>
      </c>
      <c r="F93" s="21">
        <v>0.03</v>
      </c>
    </row>
    <row r="94" spans="1:6" ht="15" customHeight="1" x14ac:dyDescent="0.2">
      <c r="A94" s="27" t="s">
        <v>86</v>
      </c>
      <c r="B94" s="19">
        <v>2</v>
      </c>
      <c r="C94" s="20">
        <v>1.2777779999999998E-3</v>
      </c>
      <c r="D94" s="20">
        <v>1.6666700000000001E-4</v>
      </c>
      <c r="E94" s="20">
        <v>0</v>
      </c>
      <c r="F94" s="21">
        <v>0.1</v>
      </c>
    </row>
    <row r="95" spans="1:6" ht="15" customHeight="1" x14ac:dyDescent="0.2">
      <c r="A95" s="27" t="s">
        <v>87</v>
      </c>
      <c r="B95" s="19">
        <v>2</v>
      </c>
      <c r="C95" s="20">
        <v>7.7778E-5</v>
      </c>
      <c r="D95" s="20">
        <v>0</v>
      </c>
      <c r="E95" s="20">
        <v>0</v>
      </c>
      <c r="F95" s="21">
        <v>3.9999999999999994E-2</v>
      </c>
    </row>
    <row r="96" spans="1:6" ht="15" customHeight="1" x14ac:dyDescent="0.2">
      <c r="A96" s="26" t="s">
        <v>88</v>
      </c>
      <c r="B96" s="16">
        <v>8</v>
      </c>
      <c r="C96" s="17">
        <v>1.1000000000000001E-3</v>
      </c>
      <c r="D96" s="17">
        <v>5.5555999999999995E-5</v>
      </c>
      <c r="E96" s="17">
        <v>0</v>
      </c>
      <c r="F96" s="18">
        <v>0.31000000000000005</v>
      </c>
    </row>
    <row r="97" spans="1:6" ht="15" customHeight="1" x14ac:dyDescent="0.2">
      <c r="A97" s="27" t="s">
        <v>296</v>
      </c>
      <c r="B97" s="19">
        <v>1</v>
      </c>
      <c r="C97" s="20">
        <v>2.7777800000000001E-4</v>
      </c>
      <c r="D97" s="20">
        <v>0</v>
      </c>
      <c r="E97" s="20">
        <v>0</v>
      </c>
      <c r="F97" s="21">
        <v>7.0000000000000007E-2</v>
      </c>
    </row>
    <row r="98" spans="1:6" ht="15" customHeight="1" x14ac:dyDescent="0.2">
      <c r="A98" s="27" t="s">
        <v>89</v>
      </c>
      <c r="B98" s="19">
        <v>1</v>
      </c>
      <c r="C98" s="20">
        <v>3.33333E-4</v>
      </c>
      <c r="D98" s="20">
        <v>0</v>
      </c>
      <c r="E98" s="20">
        <v>0</v>
      </c>
      <c r="F98" s="21">
        <v>0.08</v>
      </c>
    </row>
    <row r="99" spans="1:6" ht="15" customHeight="1" x14ac:dyDescent="0.2">
      <c r="A99" s="27" t="s">
        <v>90</v>
      </c>
      <c r="B99" s="19">
        <v>1</v>
      </c>
      <c r="C99" s="20">
        <v>1.1110999999999999E-5</v>
      </c>
      <c r="D99" s="20">
        <v>0</v>
      </c>
      <c r="E99" s="20">
        <v>0</v>
      </c>
      <c r="F99" s="21">
        <v>0.01</v>
      </c>
    </row>
    <row r="100" spans="1:6" ht="15" customHeight="1" x14ac:dyDescent="0.2">
      <c r="A100" s="27" t="s">
        <v>91</v>
      </c>
      <c r="B100" s="19">
        <v>3</v>
      </c>
      <c r="C100" s="20">
        <v>2.7777800000000001E-4</v>
      </c>
      <c r="D100" s="20">
        <v>5.5555999999999995E-5</v>
      </c>
      <c r="E100" s="20">
        <v>0</v>
      </c>
      <c r="F100" s="21">
        <v>0.11</v>
      </c>
    </row>
    <row r="101" spans="1:6" ht="15" customHeight="1" x14ac:dyDescent="0.2">
      <c r="A101" s="27" t="s">
        <v>92</v>
      </c>
      <c r="B101" s="19">
        <v>1</v>
      </c>
      <c r="C101" s="20">
        <v>1.6666700000000001E-4</v>
      </c>
      <c r="D101" s="20">
        <v>0</v>
      </c>
      <c r="E101" s="20">
        <v>0</v>
      </c>
      <c r="F101" s="21">
        <v>0.02</v>
      </c>
    </row>
    <row r="102" spans="1:6" ht="15" customHeight="1" x14ac:dyDescent="0.2">
      <c r="A102" s="27" t="s">
        <v>93</v>
      </c>
      <c r="B102" s="19">
        <v>1</v>
      </c>
      <c r="C102" s="20">
        <v>3.3333000000000001E-5</v>
      </c>
      <c r="D102" s="20">
        <v>0</v>
      </c>
      <c r="E102" s="20">
        <v>0</v>
      </c>
      <c r="F102" s="21">
        <v>0.02</v>
      </c>
    </row>
    <row r="103" spans="1:6" ht="15" customHeight="1" x14ac:dyDescent="0.2">
      <c r="A103" s="26" t="s">
        <v>94</v>
      </c>
      <c r="B103" s="16">
        <v>15</v>
      </c>
      <c r="C103" s="17">
        <v>1.122066666</v>
      </c>
      <c r="D103" s="17">
        <v>0.28556666641666673</v>
      </c>
      <c r="E103" s="17">
        <v>0.13</v>
      </c>
      <c r="F103" s="18">
        <v>428.29000000000013</v>
      </c>
    </row>
    <row r="104" spans="1:6" ht="15" customHeight="1" x14ac:dyDescent="0.2">
      <c r="A104" s="27" t="s">
        <v>297</v>
      </c>
      <c r="B104" s="19">
        <v>1</v>
      </c>
      <c r="C104" s="20">
        <v>2.22222E-4</v>
      </c>
      <c r="D104" s="20">
        <v>0</v>
      </c>
      <c r="E104" s="20">
        <v>0</v>
      </c>
      <c r="F104" s="21">
        <v>0.15</v>
      </c>
    </row>
    <row r="105" spans="1:6" ht="15" customHeight="1" x14ac:dyDescent="0.2">
      <c r="A105" s="27" t="s">
        <v>95</v>
      </c>
      <c r="B105" s="19">
        <v>1</v>
      </c>
      <c r="C105" s="20">
        <v>1.3333299999999999E-4</v>
      </c>
      <c r="D105" s="20">
        <v>5.5555416666666663E-5</v>
      </c>
      <c r="E105" s="20">
        <v>0</v>
      </c>
      <c r="F105" s="21">
        <v>0.02</v>
      </c>
    </row>
    <row r="106" spans="1:6" ht="15" customHeight="1" x14ac:dyDescent="0.2">
      <c r="A106" s="27" t="s">
        <v>96</v>
      </c>
      <c r="B106" s="19">
        <v>1</v>
      </c>
      <c r="C106" s="20">
        <v>0.11</v>
      </c>
      <c r="D106" s="20">
        <v>2.2000000000000001E-3</v>
      </c>
      <c r="E106" s="20">
        <v>0</v>
      </c>
      <c r="F106" s="21">
        <v>98</v>
      </c>
    </row>
    <row r="107" spans="1:6" ht="15" customHeight="1" x14ac:dyDescent="0.2">
      <c r="A107" s="27" t="s">
        <v>97</v>
      </c>
      <c r="B107" s="19">
        <v>11</v>
      </c>
      <c r="C107" s="20">
        <v>1.0116666670000001</v>
      </c>
      <c r="D107" s="20">
        <v>0.28331111099999995</v>
      </c>
      <c r="E107" s="20">
        <v>0.13</v>
      </c>
      <c r="F107" s="21">
        <v>330.1</v>
      </c>
    </row>
    <row r="108" spans="1:6" ht="15" customHeight="1" x14ac:dyDescent="0.2">
      <c r="A108" s="27" t="s">
        <v>98</v>
      </c>
      <c r="B108" s="19">
        <v>1</v>
      </c>
      <c r="C108" s="20">
        <v>4.4443999999999997E-5</v>
      </c>
      <c r="D108" s="20">
        <v>0</v>
      </c>
      <c r="E108" s="20">
        <v>0</v>
      </c>
      <c r="F108" s="21">
        <v>0.02</v>
      </c>
    </row>
    <row r="109" spans="1:6" ht="15" customHeight="1" x14ac:dyDescent="0.2">
      <c r="A109" s="26" t="s">
        <v>99</v>
      </c>
      <c r="B109" s="16">
        <v>4</v>
      </c>
      <c r="C109" s="17">
        <v>1.6444440000000001E-3</v>
      </c>
      <c r="D109" s="17">
        <v>0</v>
      </c>
      <c r="E109" s="17">
        <v>0</v>
      </c>
      <c r="F109" s="18">
        <v>0.71000000000000008</v>
      </c>
    </row>
    <row r="110" spans="1:6" ht="15" customHeight="1" x14ac:dyDescent="0.2">
      <c r="A110" s="27" t="s">
        <v>298</v>
      </c>
      <c r="B110" s="19">
        <v>2</v>
      </c>
      <c r="C110" s="20">
        <v>2.5555499999999997E-4</v>
      </c>
      <c r="D110" s="20">
        <v>0</v>
      </c>
      <c r="E110" s="20">
        <v>0</v>
      </c>
      <c r="F110" s="21">
        <v>0.15999999999999998</v>
      </c>
    </row>
    <row r="111" spans="1:6" ht="15" customHeight="1" x14ac:dyDescent="0.2">
      <c r="A111" s="27" t="s">
        <v>100</v>
      </c>
      <c r="B111" s="19">
        <v>1</v>
      </c>
      <c r="C111" s="20">
        <v>7.7777800000000002E-4</v>
      </c>
      <c r="D111" s="20">
        <v>0</v>
      </c>
      <c r="E111" s="20">
        <v>0</v>
      </c>
      <c r="F111" s="21">
        <v>0.3</v>
      </c>
    </row>
    <row r="112" spans="1:6" ht="15" customHeight="1" x14ac:dyDescent="0.2">
      <c r="A112" s="27" t="s">
        <v>101</v>
      </c>
      <c r="B112" s="19">
        <v>1</v>
      </c>
      <c r="C112" s="20">
        <v>6.1111100000000001E-4</v>
      </c>
      <c r="D112" s="20">
        <v>0</v>
      </c>
      <c r="E112" s="20">
        <v>0</v>
      </c>
      <c r="F112" s="21">
        <v>0.25</v>
      </c>
    </row>
    <row r="113" spans="1:6" ht="15" customHeight="1" x14ac:dyDescent="0.2">
      <c r="A113" s="26" t="s">
        <v>102</v>
      </c>
      <c r="B113" s="16">
        <v>8</v>
      </c>
      <c r="C113" s="17">
        <v>0.37622222100000002</v>
      </c>
      <c r="D113" s="17">
        <v>2.8000000000000008E-2</v>
      </c>
      <c r="E113" s="17">
        <v>0</v>
      </c>
      <c r="F113" s="18">
        <v>203.39000000000004</v>
      </c>
    </row>
    <row r="114" spans="1:6" ht="15" customHeight="1" x14ac:dyDescent="0.2">
      <c r="A114" s="27" t="s">
        <v>299</v>
      </c>
      <c r="B114" s="19">
        <v>3</v>
      </c>
      <c r="C114" s="20">
        <v>2.6666659999999998E-3</v>
      </c>
      <c r="D114" s="20">
        <v>0</v>
      </c>
      <c r="E114" s="20">
        <v>0</v>
      </c>
      <c r="F114" s="21">
        <v>1.25</v>
      </c>
    </row>
    <row r="115" spans="1:6" ht="15" customHeight="1" x14ac:dyDescent="0.2">
      <c r="A115" s="27" t="s">
        <v>103</v>
      </c>
      <c r="B115" s="19">
        <v>1</v>
      </c>
      <c r="C115" s="20">
        <v>0.28000000000000003</v>
      </c>
      <c r="D115" s="20">
        <v>2.8000000000000004E-2</v>
      </c>
      <c r="E115" s="20">
        <v>0</v>
      </c>
      <c r="F115" s="21">
        <v>150</v>
      </c>
    </row>
    <row r="116" spans="1:6" ht="15" customHeight="1" x14ac:dyDescent="0.2">
      <c r="A116" s="27" t="s">
        <v>104</v>
      </c>
      <c r="B116" s="19">
        <v>2</v>
      </c>
      <c r="C116" s="20">
        <v>6.1333332999999997E-2</v>
      </c>
      <c r="D116" s="20">
        <v>0</v>
      </c>
      <c r="E116" s="20">
        <v>0</v>
      </c>
      <c r="F116" s="21">
        <v>38.6</v>
      </c>
    </row>
    <row r="117" spans="1:6" ht="15" customHeight="1" x14ac:dyDescent="0.2">
      <c r="A117" s="27" t="s">
        <v>105</v>
      </c>
      <c r="B117" s="19">
        <v>1</v>
      </c>
      <c r="C117" s="20">
        <v>0.03</v>
      </c>
      <c r="D117" s="20">
        <v>0</v>
      </c>
      <c r="E117" s="20">
        <v>0</v>
      </c>
      <c r="F117" s="21">
        <v>13</v>
      </c>
    </row>
    <row r="118" spans="1:6" ht="15" customHeight="1" x14ac:dyDescent="0.2">
      <c r="A118" s="27" t="s">
        <v>106</v>
      </c>
      <c r="B118" s="19">
        <v>1</v>
      </c>
      <c r="C118" s="20">
        <v>2.2222219999999998E-3</v>
      </c>
      <c r="D118" s="20">
        <v>0</v>
      </c>
      <c r="E118" s="20">
        <v>0</v>
      </c>
      <c r="F118" s="21">
        <v>0.54</v>
      </c>
    </row>
    <row r="119" spans="1:6" ht="15" customHeight="1" x14ac:dyDescent="0.2">
      <c r="A119" s="26" t="s">
        <v>107</v>
      </c>
      <c r="B119" s="16">
        <v>2</v>
      </c>
      <c r="C119" s="17">
        <v>1.444444E-3</v>
      </c>
      <c r="D119" s="17">
        <v>0</v>
      </c>
      <c r="E119" s="17">
        <v>0</v>
      </c>
      <c r="F119" s="18">
        <v>0.75</v>
      </c>
    </row>
    <row r="120" spans="1:6" ht="15" customHeight="1" x14ac:dyDescent="0.2">
      <c r="A120" s="27" t="s">
        <v>300</v>
      </c>
      <c r="B120" s="19">
        <v>1</v>
      </c>
      <c r="C120" s="20">
        <v>1.1111109999999999E-3</v>
      </c>
      <c r="D120" s="20">
        <v>0</v>
      </c>
      <c r="E120" s="20">
        <v>0</v>
      </c>
      <c r="F120" s="21">
        <v>0.6</v>
      </c>
    </row>
    <row r="121" spans="1:6" ht="15" customHeight="1" x14ac:dyDescent="0.2">
      <c r="A121" s="27" t="s">
        <v>108</v>
      </c>
      <c r="B121" s="19">
        <v>1</v>
      </c>
      <c r="C121" s="20">
        <v>3.33333E-4</v>
      </c>
      <c r="D121" s="20">
        <v>0</v>
      </c>
      <c r="E121" s="20">
        <v>0</v>
      </c>
      <c r="F121" s="21">
        <v>0.15</v>
      </c>
    </row>
    <row r="122" spans="1:6" ht="15" customHeight="1" x14ac:dyDescent="0.2">
      <c r="A122" s="26" t="s">
        <v>109</v>
      </c>
      <c r="B122" s="16">
        <v>4</v>
      </c>
      <c r="C122" s="17">
        <v>1.5111109999999999E-3</v>
      </c>
      <c r="D122" s="17">
        <v>2.2222249999999999E-5</v>
      </c>
      <c r="E122" s="17">
        <v>0</v>
      </c>
      <c r="F122" s="18">
        <v>0.73</v>
      </c>
    </row>
    <row r="123" spans="1:6" ht="15" customHeight="1" x14ac:dyDescent="0.2">
      <c r="A123" s="27" t="s">
        <v>110</v>
      </c>
      <c r="B123" s="19">
        <v>1</v>
      </c>
      <c r="C123" s="20">
        <v>4.44444E-4</v>
      </c>
      <c r="D123" s="20">
        <v>0</v>
      </c>
      <c r="E123" s="20">
        <v>0</v>
      </c>
      <c r="F123" s="21">
        <v>0.25</v>
      </c>
    </row>
    <row r="124" spans="1:6" ht="15" customHeight="1" x14ac:dyDescent="0.2">
      <c r="A124" s="27" t="s">
        <v>60</v>
      </c>
      <c r="B124" s="19">
        <v>2</v>
      </c>
      <c r="C124" s="20">
        <v>8.8888900000000002E-4</v>
      </c>
      <c r="D124" s="20">
        <v>0</v>
      </c>
      <c r="E124" s="20">
        <v>0</v>
      </c>
      <c r="F124" s="21">
        <v>0.46</v>
      </c>
    </row>
    <row r="125" spans="1:6" ht="15" customHeight="1" x14ac:dyDescent="0.2">
      <c r="A125" s="27" t="s">
        <v>109</v>
      </c>
      <c r="B125" s="19">
        <v>1</v>
      </c>
      <c r="C125" s="20">
        <v>1.7777799999999999E-4</v>
      </c>
      <c r="D125" s="20">
        <v>2.2222249999999999E-5</v>
      </c>
      <c r="E125" s="20">
        <v>0</v>
      </c>
      <c r="F125" s="21">
        <v>0.02</v>
      </c>
    </row>
    <row r="126" spans="1:6" ht="15" customHeight="1" x14ac:dyDescent="0.2">
      <c r="A126" s="26" t="s">
        <v>111</v>
      </c>
      <c r="B126" s="16">
        <v>2</v>
      </c>
      <c r="C126" s="17">
        <v>3.3333000000000001E-5</v>
      </c>
      <c r="D126" s="17">
        <v>0</v>
      </c>
      <c r="E126" s="17">
        <v>0</v>
      </c>
      <c r="F126" s="18">
        <v>1.2500000000000001E-2</v>
      </c>
    </row>
    <row r="127" spans="1:6" ht="15" customHeight="1" x14ac:dyDescent="0.2">
      <c r="A127" s="27" t="s">
        <v>112</v>
      </c>
      <c r="B127" s="19">
        <v>1</v>
      </c>
      <c r="C127" s="20">
        <v>1.1110999999999999E-5</v>
      </c>
      <c r="D127" s="20">
        <v>0</v>
      </c>
      <c r="E127" s="20">
        <v>0</v>
      </c>
      <c r="F127" s="21">
        <v>2.5000000000000001E-3</v>
      </c>
    </row>
    <row r="128" spans="1:6" ht="15" customHeight="1" x14ac:dyDescent="0.2">
      <c r="A128" s="27" t="s">
        <v>113</v>
      </c>
      <c r="B128" s="19">
        <v>1</v>
      </c>
      <c r="C128" s="20">
        <v>2.2221999999999998E-5</v>
      </c>
      <c r="D128" s="20">
        <v>0</v>
      </c>
      <c r="E128" s="20">
        <v>0</v>
      </c>
      <c r="F128" s="21">
        <v>0.01</v>
      </c>
    </row>
    <row r="129" spans="1:6" ht="15" customHeight="1" x14ac:dyDescent="0.2">
      <c r="A129" s="26" t="s">
        <v>114</v>
      </c>
      <c r="B129" s="16">
        <v>166</v>
      </c>
      <c r="C129" s="17">
        <v>101.77701111200005</v>
      </c>
      <c r="D129" s="17">
        <v>14.740340830554533</v>
      </c>
      <c r="E129" s="17">
        <v>23.108825891666669</v>
      </c>
      <c r="F129" s="18">
        <v>49427.815000000002</v>
      </c>
    </row>
    <row r="130" spans="1:6" ht="15" customHeight="1" x14ac:dyDescent="0.2">
      <c r="A130" s="27" t="s">
        <v>115</v>
      </c>
      <c r="B130" s="19">
        <v>12</v>
      </c>
      <c r="C130" s="20">
        <v>1.8602777780000002</v>
      </c>
      <c r="D130" s="20">
        <v>0.27199999999999996</v>
      </c>
      <c r="E130" s="20">
        <v>1.4500000000000002</v>
      </c>
      <c r="F130" s="21">
        <v>881.61499999999978</v>
      </c>
    </row>
    <row r="131" spans="1:6" ht="15" customHeight="1" x14ac:dyDescent="0.2">
      <c r="A131" s="27" t="s">
        <v>116</v>
      </c>
      <c r="B131" s="19">
        <v>109</v>
      </c>
      <c r="C131" s="20">
        <v>79.485555555999994</v>
      </c>
      <c r="D131" s="20">
        <v>12.816371941687853</v>
      </c>
      <c r="E131" s="20">
        <v>12.479999999999995</v>
      </c>
      <c r="F131" s="21">
        <v>38417.699999999997</v>
      </c>
    </row>
    <row r="132" spans="1:6" ht="15" customHeight="1" x14ac:dyDescent="0.2">
      <c r="A132" s="27" t="s">
        <v>117</v>
      </c>
      <c r="B132" s="19">
        <v>1</v>
      </c>
      <c r="C132" s="20">
        <v>6.6667000000000004E-5</v>
      </c>
      <c r="D132" s="20">
        <v>0</v>
      </c>
      <c r="E132" s="20">
        <v>0</v>
      </c>
      <c r="F132" s="21">
        <v>0.04</v>
      </c>
    </row>
    <row r="133" spans="1:6" ht="15" customHeight="1" x14ac:dyDescent="0.2">
      <c r="A133" s="27" t="s">
        <v>118</v>
      </c>
      <c r="B133" s="19">
        <v>7</v>
      </c>
      <c r="C133" s="20">
        <v>1.531111111</v>
      </c>
      <c r="D133" s="20">
        <v>0.10822222220000002</v>
      </c>
      <c r="E133" s="20">
        <v>1.2199999999999998</v>
      </c>
      <c r="F133" s="21">
        <v>564.45999999999992</v>
      </c>
    </row>
    <row r="134" spans="1:6" ht="15" customHeight="1" x14ac:dyDescent="0.2">
      <c r="A134" s="27" t="s">
        <v>119</v>
      </c>
      <c r="B134" s="19">
        <v>37</v>
      </c>
      <c r="C134" s="20">
        <v>18.899999999999999</v>
      </c>
      <c r="D134" s="20">
        <v>1.5437466666666668</v>
      </c>
      <c r="E134" s="20">
        <v>7.9588258916666677</v>
      </c>
      <c r="F134" s="21">
        <v>9563.9999999999982</v>
      </c>
    </row>
    <row r="135" spans="1:6" ht="21" customHeight="1" x14ac:dyDescent="0.2">
      <c r="A135" s="25" t="s">
        <v>120</v>
      </c>
      <c r="B135" s="16">
        <f>SUM(B136+B141+B143)</f>
        <v>24</v>
      </c>
      <c r="C135" s="17">
        <f t="shared" ref="C135:F135" si="5">SUM(C136+C141+C143)</f>
        <v>2.24E-2</v>
      </c>
      <c r="D135" s="17">
        <f t="shared" si="5"/>
        <v>1.8888841666666668E-4</v>
      </c>
      <c r="E135" s="17">
        <f t="shared" si="5"/>
        <v>0</v>
      </c>
      <c r="F135" s="18">
        <f t="shared" si="5"/>
        <v>1.29</v>
      </c>
    </row>
    <row r="136" spans="1:6" ht="15" customHeight="1" x14ac:dyDescent="0.2">
      <c r="A136" s="26" t="s">
        <v>121</v>
      </c>
      <c r="B136" s="16">
        <v>13</v>
      </c>
      <c r="C136" s="17">
        <v>1.11111E-3</v>
      </c>
      <c r="D136" s="17">
        <v>1.1111000000000001E-5</v>
      </c>
      <c r="E136" s="17">
        <v>0</v>
      </c>
      <c r="F136" s="18">
        <v>0.54</v>
      </c>
    </row>
    <row r="137" spans="1:6" ht="15" customHeight="1" x14ac:dyDescent="0.2">
      <c r="A137" s="27" t="s">
        <v>121</v>
      </c>
      <c r="B137" s="19">
        <v>2</v>
      </c>
      <c r="C137" s="20">
        <v>2.22222E-4</v>
      </c>
      <c r="D137" s="20">
        <v>0</v>
      </c>
      <c r="E137" s="20">
        <v>0</v>
      </c>
      <c r="F137" s="21">
        <v>0.18</v>
      </c>
    </row>
    <row r="138" spans="1:6" ht="15" customHeight="1" x14ac:dyDescent="0.2">
      <c r="A138" s="27" t="s">
        <v>122</v>
      </c>
      <c r="B138" s="19">
        <v>6</v>
      </c>
      <c r="C138" s="20">
        <v>4.44444E-4</v>
      </c>
      <c r="D138" s="20">
        <v>0</v>
      </c>
      <c r="E138" s="20">
        <v>0</v>
      </c>
      <c r="F138" s="21">
        <v>0.14000000000000001</v>
      </c>
    </row>
    <row r="139" spans="1:6" ht="15" customHeight="1" x14ac:dyDescent="0.2">
      <c r="A139" s="27" t="s">
        <v>123</v>
      </c>
      <c r="B139" s="19">
        <v>3</v>
      </c>
      <c r="C139" s="20">
        <v>3.5555499999999997E-4</v>
      </c>
      <c r="D139" s="20">
        <v>0</v>
      </c>
      <c r="E139" s="20">
        <v>0</v>
      </c>
      <c r="F139" s="21">
        <v>0.15999999999999998</v>
      </c>
    </row>
    <row r="140" spans="1:6" ht="15" customHeight="1" x14ac:dyDescent="0.2">
      <c r="A140" s="27" t="s">
        <v>124</v>
      </c>
      <c r="B140" s="19">
        <v>2</v>
      </c>
      <c r="C140" s="20">
        <v>8.8889000000000009E-5</v>
      </c>
      <c r="D140" s="20">
        <v>1.1111000000000001E-5</v>
      </c>
      <c r="E140" s="20">
        <v>0</v>
      </c>
      <c r="F140" s="21">
        <v>6.0000000000000005E-2</v>
      </c>
    </row>
    <row r="141" spans="1:6" ht="15" customHeight="1" x14ac:dyDescent="0.2">
      <c r="A141" s="26" t="s">
        <v>125</v>
      </c>
      <c r="B141" s="16">
        <v>5</v>
      </c>
      <c r="C141" s="17">
        <v>2.0366667000000001E-2</v>
      </c>
      <c r="D141" s="17">
        <v>1.2222191666666667E-4</v>
      </c>
      <c r="E141" s="17">
        <v>0</v>
      </c>
      <c r="F141" s="18">
        <v>0.4</v>
      </c>
    </row>
    <row r="142" spans="1:6" ht="15" customHeight="1" x14ac:dyDescent="0.2">
      <c r="A142" s="27" t="s">
        <v>126</v>
      </c>
      <c r="B142" s="19">
        <v>5</v>
      </c>
      <c r="C142" s="20">
        <v>2.0366667000000001E-2</v>
      </c>
      <c r="D142" s="20">
        <v>1.2222191666666667E-4</v>
      </c>
      <c r="E142" s="20">
        <v>0</v>
      </c>
      <c r="F142" s="21">
        <v>0.4</v>
      </c>
    </row>
    <row r="143" spans="1:6" ht="15" customHeight="1" x14ac:dyDescent="0.2">
      <c r="A143" s="26" t="s">
        <v>127</v>
      </c>
      <c r="B143" s="16">
        <v>6</v>
      </c>
      <c r="C143" s="17">
        <v>9.2222300000000023E-4</v>
      </c>
      <c r="D143" s="17">
        <v>5.55555E-5</v>
      </c>
      <c r="E143" s="17">
        <v>0</v>
      </c>
      <c r="F143" s="18">
        <v>0.35</v>
      </c>
    </row>
    <row r="144" spans="1:6" ht="15" customHeight="1" x14ac:dyDescent="0.2">
      <c r="A144" s="27" t="s">
        <v>128</v>
      </c>
      <c r="B144" s="19">
        <v>1</v>
      </c>
      <c r="C144" s="20">
        <v>5.5556000000000001E-5</v>
      </c>
      <c r="D144" s="20">
        <v>0</v>
      </c>
      <c r="E144" s="20">
        <v>0</v>
      </c>
      <c r="F144" s="21">
        <v>0.03</v>
      </c>
    </row>
    <row r="145" spans="1:6" ht="15" customHeight="1" x14ac:dyDescent="0.2">
      <c r="A145" s="27" t="s">
        <v>127</v>
      </c>
      <c r="B145" s="19">
        <v>2</v>
      </c>
      <c r="C145" s="20">
        <v>2.4444400000000002E-4</v>
      </c>
      <c r="D145" s="20">
        <v>5.55555E-5</v>
      </c>
      <c r="E145" s="20">
        <v>0</v>
      </c>
      <c r="F145" s="21">
        <v>0.06</v>
      </c>
    </row>
    <row r="146" spans="1:6" ht="15" customHeight="1" x14ac:dyDescent="0.2">
      <c r="A146" s="27" t="s">
        <v>129</v>
      </c>
      <c r="B146" s="19">
        <v>3</v>
      </c>
      <c r="C146" s="20">
        <v>6.2222300000000009E-4</v>
      </c>
      <c r="D146" s="20">
        <v>0</v>
      </c>
      <c r="E146" s="20">
        <v>0</v>
      </c>
      <c r="F146" s="21">
        <v>0.26</v>
      </c>
    </row>
    <row r="147" spans="1:6" ht="21" customHeight="1" x14ac:dyDescent="0.2">
      <c r="A147" s="25" t="s">
        <v>130</v>
      </c>
      <c r="B147" s="16">
        <f>SUM(B148+B150+B156+B162)</f>
        <v>21</v>
      </c>
      <c r="C147" s="17">
        <f t="shared" ref="C147:F147" si="6">SUM(C148+C150+C156+C162)</f>
        <v>4.4055555000000003E-2</v>
      </c>
      <c r="D147" s="17">
        <f t="shared" si="6"/>
        <v>2.0000049999999999E-4</v>
      </c>
      <c r="E147" s="17">
        <f t="shared" si="6"/>
        <v>0</v>
      </c>
      <c r="F147" s="18">
        <f t="shared" si="6"/>
        <v>12.327</v>
      </c>
    </row>
    <row r="148" spans="1:6" ht="15" customHeight="1" x14ac:dyDescent="0.2">
      <c r="A148" s="26" t="s">
        <v>131</v>
      </c>
      <c r="B148" s="16">
        <v>1</v>
      </c>
      <c r="C148" s="17">
        <v>0.04</v>
      </c>
      <c r="D148" s="17">
        <v>0</v>
      </c>
      <c r="E148" s="17">
        <v>0</v>
      </c>
      <c r="F148" s="18">
        <v>10</v>
      </c>
    </row>
    <row r="149" spans="1:6" ht="15" customHeight="1" x14ac:dyDescent="0.2">
      <c r="A149" s="27" t="s">
        <v>132</v>
      </c>
      <c r="B149" s="19">
        <v>1</v>
      </c>
      <c r="C149" s="20">
        <v>0.04</v>
      </c>
      <c r="D149" s="20">
        <v>0</v>
      </c>
      <c r="E149" s="20">
        <v>0</v>
      </c>
      <c r="F149" s="21">
        <v>10</v>
      </c>
    </row>
    <row r="150" spans="1:6" ht="15" customHeight="1" x14ac:dyDescent="0.2">
      <c r="A150" s="26" t="s">
        <v>53</v>
      </c>
      <c r="B150" s="16">
        <v>14</v>
      </c>
      <c r="C150" s="17">
        <v>1.933333E-3</v>
      </c>
      <c r="D150" s="17">
        <v>8.8889399999999983E-5</v>
      </c>
      <c r="E150" s="17">
        <v>0</v>
      </c>
      <c r="F150" s="18">
        <v>0.86699999999999999</v>
      </c>
    </row>
    <row r="151" spans="1:6" ht="15" customHeight="1" x14ac:dyDescent="0.2">
      <c r="A151" s="27" t="s">
        <v>301</v>
      </c>
      <c r="B151" s="19">
        <v>6</v>
      </c>
      <c r="C151" s="20">
        <v>4.0000099999999998E-4</v>
      </c>
      <c r="D151" s="20">
        <v>2.2222399999999999E-5</v>
      </c>
      <c r="E151" s="20">
        <v>0</v>
      </c>
      <c r="F151" s="21">
        <v>0.13700000000000001</v>
      </c>
    </row>
    <row r="152" spans="1:6" ht="15" customHeight="1" x14ac:dyDescent="0.2">
      <c r="A152" s="27" t="s">
        <v>133</v>
      </c>
      <c r="B152" s="19">
        <v>4</v>
      </c>
      <c r="C152" s="20">
        <v>1.77777E-4</v>
      </c>
      <c r="D152" s="20">
        <v>6.666699999999999E-5</v>
      </c>
      <c r="E152" s="20">
        <v>0</v>
      </c>
      <c r="F152" s="21">
        <v>6.0000000000000005E-2</v>
      </c>
    </row>
    <row r="153" spans="1:6" ht="15" customHeight="1" x14ac:dyDescent="0.2">
      <c r="A153" s="27" t="s">
        <v>134</v>
      </c>
      <c r="B153" s="19">
        <v>1</v>
      </c>
      <c r="C153" s="20">
        <v>2.22222E-4</v>
      </c>
      <c r="D153" s="20">
        <v>0</v>
      </c>
      <c r="E153" s="20">
        <v>0</v>
      </c>
      <c r="F153" s="21">
        <v>0.12</v>
      </c>
    </row>
    <row r="154" spans="1:6" ht="15" customHeight="1" x14ac:dyDescent="0.2">
      <c r="A154" s="27" t="s">
        <v>135</v>
      </c>
      <c r="B154" s="19">
        <v>1</v>
      </c>
      <c r="C154" s="20">
        <v>4.44444E-4</v>
      </c>
      <c r="D154" s="20">
        <v>0</v>
      </c>
      <c r="E154" s="20">
        <v>0</v>
      </c>
      <c r="F154" s="21">
        <v>0.1</v>
      </c>
    </row>
    <row r="155" spans="1:6" ht="15" customHeight="1" x14ac:dyDescent="0.2">
      <c r="A155" s="27" t="s">
        <v>136</v>
      </c>
      <c r="B155" s="19">
        <v>2</v>
      </c>
      <c r="C155" s="20">
        <v>6.8888900000000004E-4</v>
      </c>
      <c r="D155" s="20">
        <v>0</v>
      </c>
      <c r="E155" s="20">
        <v>0</v>
      </c>
      <c r="F155" s="21">
        <v>0.45</v>
      </c>
    </row>
    <row r="156" spans="1:6" ht="15" customHeight="1" x14ac:dyDescent="0.2">
      <c r="A156" s="26" t="s">
        <v>137</v>
      </c>
      <c r="B156" s="16">
        <v>5</v>
      </c>
      <c r="C156" s="17">
        <v>1.7444439999999999E-3</v>
      </c>
      <c r="D156" s="17">
        <v>1.1111110000000001E-4</v>
      </c>
      <c r="E156" s="17">
        <v>0</v>
      </c>
      <c r="F156" s="18">
        <v>1.29</v>
      </c>
    </row>
    <row r="157" spans="1:6" ht="15" customHeight="1" x14ac:dyDescent="0.2">
      <c r="A157" s="27" t="s">
        <v>302</v>
      </c>
      <c r="B157" s="19">
        <v>1</v>
      </c>
      <c r="C157" s="20">
        <v>2.2221999999999998E-5</v>
      </c>
      <c r="D157" s="20">
        <v>0</v>
      </c>
      <c r="E157" s="20">
        <v>0</v>
      </c>
      <c r="F157" s="21">
        <v>0.01</v>
      </c>
    </row>
    <row r="158" spans="1:6" ht="15" customHeight="1" x14ac:dyDescent="0.2">
      <c r="A158" s="27" t="s">
        <v>138</v>
      </c>
      <c r="B158" s="19">
        <v>1</v>
      </c>
      <c r="C158" s="20">
        <v>4.44444E-4</v>
      </c>
      <c r="D158" s="20">
        <v>0</v>
      </c>
      <c r="E158" s="20">
        <v>0</v>
      </c>
      <c r="F158" s="21">
        <v>0.13</v>
      </c>
    </row>
    <row r="159" spans="1:6" ht="15" customHeight="1" x14ac:dyDescent="0.2">
      <c r="A159" s="27" t="s">
        <v>139</v>
      </c>
      <c r="B159" s="19">
        <v>1</v>
      </c>
      <c r="C159" s="20">
        <v>1.1111109999999999E-3</v>
      </c>
      <c r="D159" s="20">
        <v>1.1111109999999998E-4</v>
      </c>
      <c r="E159" s="20">
        <v>0</v>
      </c>
      <c r="F159" s="21">
        <v>1</v>
      </c>
    </row>
    <row r="160" spans="1:6" ht="15" customHeight="1" x14ac:dyDescent="0.2">
      <c r="A160" s="27" t="s">
        <v>140</v>
      </c>
      <c r="B160" s="19">
        <v>1</v>
      </c>
      <c r="C160" s="20">
        <v>5.5556000000000001E-5</v>
      </c>
      <c r="D160" s="20">
        <v>0</v>
      </c>
      <c r="E160" s="20">
        <v>0</v>
      </c>
      <c r="F160" s="21">
        <v>0.1</v>
      </c>
    </row>
    <row r="161" spans="1:6" ht="15" customHeight="1" x14ac:dyDescent="0.2">
      <c r="A161" s="27" t="s">
        <v>141</v>
      </c>
      <c r="B161" s="19">
        <v>1</v>
      </c>
      <c r="C161" s="20">
        <v>1.11111E-4</v>
      </c>
      <c r="D161" s="20">
        <v>0</v>
      </c>
      <c r="E161" s="20">
        <v>0</v>
      </c>
      <c r="F161" s="21">
        <v>0.05</v>
      </c>
    </row>
    <row r="162" spans="1:6" ht="15" customHeight="1" x14ac:dyDescent="0.2">
      <c r="A162" s="26" t="s">
        <v>142</v>
      </c>
      <c r="B162" s="16">
        <v>1</v>
      </c>
      <c r="C162" s="17">
        <v>3.77778E-4</v>
      </c>
      <c r="D162" s="17">
        <v>0</v>
      </c>
      <c r="E162" s="17">
        <v>0</v>
      </c>
      <c r="F162" s="18">
        <v>0.17</v>
      </c>
    </row>
    <row r="163" spans="1:6" ht="15" customHeight="1" x14ac:dyDescent="0.2">
      <c r="A163" s="27" t="s">
        <v>303</v>
      </c>
      <c r="B163" s="19">
        <v>1</v>
      </c>
      <c r="C163" s="20">
        <v>3.77778E-4</v>
      </c>
      <c r="D163" s="20">
        <v>0</v>
      </c>
      <c r="E163" s="20">
        <v>0</v>
      </c>
      <c r="F163" s="21">
        <v>0.17</v>
      </c>
    </row>
    <row r="164" spans="1:6" ht="21" customHeight="1" x14ac:dyDescent="0.2">
      <c r="A164" s="25" t="s">
        <v>143</v>
      </c>
      <c r="B164" s="16">
        <f>SUM(B165+B167+B170+B173+B175)</f>
        <v>8</v>
      </c>
      <c r="C164" s="17">
        <f t="shared" ref="C164:F164" si="7">SUM(C165+C167+C170+C173+C175)</f>
        <v>9.2222199999999999E-4</v>
      </c>
      <c r="D164" s="17">
        <f t="shared" si="7"/>
        <v>2.8888900000000002E-4</v>
      </c>
      <c r="E164" s="17">
        <f t="shared" si="7"/>
        <v>0</v>
      </c>
      <c r="F164" s="18">
        <f t="shared" si="7"/>
        <v>0.40500000000000003</v>
      </c>
    </row>
    <row r="165" spans="1:6" ht="15" customHeight="1" x14ac:dyDescent="0.2">
      <c r="A165" s="26" t="s">
        <v>144</v>
      </c>
      <c r="B165" s="16">
        <v>1</v>
      </c>
      <c r="C165" s="17">
        <v>1.1110999999999999E-5</v>
      </c>
      <c r="D165" s="17">
        <v>1.1110999999999999E-5</v>
      </c>
      <c r="E165" s="17">
        <v>0</v>
      </c>
      <c r="F165" s="18">
        <v>0</v>
      </c>
    </row>
    <row r="166" spans="1:6" ht="15" customHeight="1" x14ac:dyDescent="0.2">
      <c r="A166" s="27" t="s">
        <v>145</v>
      </c>
      <c r="B166" s="19">
        <v>1</v>
      </c>
      <c r="C166" s="20">
        <v>1.1110999999999999E-5</v>
      </c>
      <c r="D166" s="20">
        <v>1.1110999999999999E-5</v>
      </c>
      <c r="E166" s="20">
        <v>0</v>
      </c>
      <c r="F166" s="21">
        <v>0</v>
      </c>
    </row>
    <row r="167" spans="1:6" ht="15" customHeight="1" x14ac:dyDescent="0.2">
      <c r="A167" s="26" t="s">
        <v>146</v>
      </c>
      <c r="B167" s="16">
        <v>2</v>
      </c>
      <c r="C167" s="17">
        <v>2.3333299999999998E-4</v>
      </c>
      <c r="D167" s="17">
        <v>2.22222E-4</v>
      </c>
      <c r="E167" s="17">
        <v>0</v>
      </c>
      <c r="F167" s="18">
        <v>5.0000000000000001E-3</v>
      </c>
    </row>
    <row r="168" spans="1:6" ht="15" customHeight="1" x14ac:dyDescent="0.2">
      <c r="A168" s="27" t="s">
        <v>304</v>
      </c>
      <c r="B168" s="19">
        <v>1</v>
      </c>
      <c r="C168" s="20">
        <v>1.1110999999999999E-5</v>
      </c>
      <c r="D168" s="20">
        <v>0</v>
      </c>
      <c r="E168" s="20">
        <v>0</v>
      </c>
      <c r="F168" s="21">
        <v>5.0000000000000001E-3</v>
      </c>
    </row>
    <row r="169" spans="1:6" ht="15" customHeight="1" x14ac:dyDescent="0.2">
      <c r="A169" s="27" t="s">
        <v>147</v>
      </c>
      <c r="B169" s="19">
        <v>1</v>
      </c>
      <c r="C169" s="20">
        <v>2.22222E-4</v>
      </c>
      <c r="D169" s="20">
        <v>2.22222E-4</v>
      </c>
      <c r="E169" s="20">
        <v>0</v>
      </c>
      <c r="F169" s="21">
        <v>0</v>
      </c>
    </row>
    <row r="170" spans="1:6" ht="15" customHeight="1" x14ac:dyDescent="0.2">
      <c r="A170" s="26" t="s">
        <v>148</v>
      </c>
      <c r="B170" s="16">
        <v>2</v>
      </c>
      <c r="C170" s="17">
        <v>3.33333E-4</v>
      </c>
      <c r="D170" s="17">
        <v>0</v>
      </c>
      <c r="E170" s="17">
        <v>0</v>
      </c>
      <c r="F170" s="18">
        <v>0.14000000000000001</v>
      </c>
    </row>
    <row r="171" spans="1:6" ht="15" customHeight="1" x14ac:dyDescent="0.2">
      <c r="A171" s="27" t="s">
        <v>149</v>
      </c>
      <c r="B171" s="19">
        <v>1</v>
      </c>
      <c r="C171" s="20">
        <v>1.11111E-4</v>
      </c>
      <c r="D171" s="20">
        <v>0</v>
      </c>
      <c r="E171" s="20">
        <v>0</v>
      </c>
      <c r="F171" s="21">
        <v>0.02</v>
      </c>
    </row>
    <row r="172" spans="1:6" ht="15" customHeight="1" x14ac:dyDescent="0.2">
      <c r="A172" s="27" t="s">
        <v>140</v>
      </c>
      <c r="B172" s="19">
        <v>1</v>
      </c>
      <c r="C172" s="20">
        <v>2.22222E-4</v>
      </c>
      <c r="D172" s="20">
        <v>0</v>
      </c>
      <c r="E172" s="20">
        <v>0</v>
      </c>
      <c r="F172" s="21">
        <v>0.12</v>
      </c>
    </row>
    <row r="173" spans="1:6" ht="15" customHeight="1" x14ac:dyDescent="0.2">
      <c r="A173" s="26" t="s">
        <v>150</v>
      </c>
      <c r="B173" s="16">
        <v>1</v>
      </c>
      <c r="C173" s="17">
        <v>2.7777800000000001E-4</v>
      </c>
      <c r="D173" s="17">
        <v>0</v>
      </c>
      <c r="E173" s="17">
        <v>0</v>
      </c>
      <c r="F173" s="18">
        <v>0.25</v>
      </c>
    </row>
    <row r="174" spans="1:6" ht="15" customHeight="1" x14ac:dyDescent="0.2">
      <c r="A174" s="27" t="s">
        <v>305</v>
      </c>
      <c r="B174" s="19">
        <v>1</v>
      </c>
      <c r="C174" s="20">
        <v>2.7777800000000001E-4</v>
      </c>
      <c r="D174" s="20">
        <v>0</v>
      </c>
      <c r="E174" s="20">
        <v>0</v>
      </c>
      <c r="F174" s="21">
        <v>0.25</v>
      </c>
    </row>
    <row r="175" spans="1:6" ht="15" customHeight="1" x14ac:dyDescent="0.2">
      <c r="A175" s="26" t="s">
        <v>151</v>
      </c>
      <c r="B175" s="16">
        <v>2</v>
      </c>
      <c r="C175" s="17">
        <v>6.6667000000000004E-5</v>
      </c>
      <c r="D175" s="17">
        <v>5.5555999999999995E-5</v>
      </c>
      <c r="E175" s="17">
        <v>0</v>
      </c>
      <c r="F175" s="18">
        <v>0.01</v>
      </c>
    </row>
    <row r="176" spans="1:6" ht="15" customHeight="1" x14ac:dyDescent="0.2">
      <c r="A176" s="27" t="s">
        <v>152</v>
      </c>
      <c r="B176" s="19">
        <v>1</v>
      </c>
      <c r="C176" s="20">
        <v>5.5556000000000001E-5</v>
      </c>
      <c r="D176" s="20">
        <v>5.5555999999999995E-5</v>
      </c>
      <c r="E176" s="20">
        <v>0</v>
      </c>
      <c r="F176" s="21">
        <v>0</v>
      </c>
    </row>
    <row r="177" spans="1:6" ht="15" customHeight="1" x14ac:dyDescent="0.2">
      <c r="A177" s="27" t="s">
        <v>153</v>
      </c>
      <c r="B177" s="19">
        <v>1</v>
      </c>
      <c r="C177" s="20">
        <v>1.1110999999999999E-5</v>
      </c>
      <c r="D177" s="20">
        <v>0</v>
      </c>
      <c r="E177" s="20">
        <v>0</v>
      </c>
      <c r="F177" s="21">
        <v>0.01</v>
      </c>
    </row>
    <row r="178" spans="1:6" ht="21" customHeight="1" x14ac:dyDescent="0.2">
      <c r="A178" s="25" t="s">
        <v>154</v>
      </c>
      <c r="B178" s="16">
        <f>SUM(B179+B181+B196)</f>
        <v>52</v>
      </c>
      <c r="C178" s="17">
        <f t="shared" ref="C178:F178" si="8">SUM(C179+C181+C196)</f>
        <v>3.5055552000000004E-2</v>
      </c>
      <c r="D178" s="17">
        <f t="shared" si="8"/>
        <v>1.0899999541025638E-2</v>
      </c>
      <c r="E178" s="17">
        <f t="shared" si="8"/>
        <v>0</v>
      </c>
      <c r="F178" s="18">
        <f t="shared" si="8"/>
        <v>22.785000000000004</v>
      </c>
    </row>
    <row r="179" spans="1:6" ht="15" customHeight="1" x14ac:dyDescent="0.2">
      <c r="A179" s="26" t="s">
        <v>133</v>
      </c>
      <c r="B179" s="16">
        <v>2</v>
      </c>
      <c r="C179" s="17">
        <v>1.6666700000000001E-4</v>
      </c>
      <c r="D179" s="17">
        <v>5.55555E-5</v>
      </c>
      <c r="E179" s="17">
        <v>0</v>
      </c>
      <c r="F179" s="18">
        <v>0.04</v>
      </c>
    </row>
    <row r="180" spans="1:6" ht="15" customHeight="1" x14ac:dyDescent="0.2">
      <c r="A180" s="27" t="s">
        <v>290</v>
      </c>
      <c r="B180" s="19">
        <v>2</v>
      </c>
      <c r="C180" s="20">
        <v>1.6666700000000001E-4</v>
      </c>
      <c r="D180" s="20">
        <v>5.55555E-5</v>
      </c>
      <c r="E180" s="20">
        <v>0</v>
      </c>
      <c r="F180" s="21">
        <v>0.04</v>
      </c>
    </row>
    <row r="181" spans="1:6" ht="15" customHeight="1" x14ac:dyDescent="0.2">
      <c r="A181" s="26" t="s">
        <v>154</v>
      </c>
      <c r="B181" s="16">
        <v>46</v>
      </c>
      <c r="C181" s="17">
        <v>3.4777774000000004E-2</v>
      </c>
      <c r="D181" s="17">
        <v>1.0844444041025638E-2</v>
      </c>
      <c r="E181" s="17">
        <v>0</v>
      </c>
      <c r="F181" s="18">
        <v>22.665000000000006</v>
      </c>
    </row>
    <row r="182" spans="1:6" ht="15" customHeight="1" x14ac:dyDescent="0.2">
      <c r="A182" s="27" t="s">
        <v>155</v>
      </c>
      <c r="B182" s="19">
        <v>2</v>
      </c>
      <c r="C182" s="20">
        <v>1.6666700000000001E-4</v>
      </c>
      <c r="D182" s="20">
        <v>3.3333300000000002E-5</v>
      </c>
      <c r="E182" s="20">
        <v>0</v>
      </c>
      <c r="F182" s="21">
        <v>0.15</v>
      </c>
    </row>
    <row r="183" spans="1:6" ht="15" customHeight="1" x14ac:dyDescent="0.2">
      <c r="A183" s="27" t="s">
        <v>156</v>
      </c>
      <c r="B183" s="19">
        <v>1</v>
      </c>
      <c r="C183" s="20">
        <v>1.1110999999999999E-5</v>
      </c>
      <c r="D183" s="20">
        <v>0</v>
      </c>
      <c r="E183" s="20">
        <v>0</v>
      </c>
      <c r="F183" s="21">
        <v>0.01</v>
      </c>
    </row>
    <row r="184" spans="1:6" ht="15" customHeight="1" x14ac:dyDescent="0.2">
      <c r="A184" s="27" t="s">
        <v>157</v>
      </c>
      <c r="B184" s="19">
        <v>2</v>
      </c>
      <c r="C184" s="20">
        <v>5.5554999999999999E-5</v>
      </c>
      <c r="D184" s="20">
        <v>0</v>
      </c>
      <c r="E184" s="20">
        <v>0</v>
      </c>
      <c r="F184" s="21">
        <v>0.03</v>
      </c>
    </row>
    <row r="185" spans="1:6" ht="15" customHeight="1" x14ac:dyDescent="0.2">
      <c r="A185" s="27" t="s">
        <v>158</v>
      </c>
      <c r="B185" s="19">
        <v>6</v>
      </c>
      <c r="C185" s="20">
        <v>1.5777770000000003E-3</v>
      </c>
      <c r="D185" s="20">
        <v>1.11111E-4</v>
      </c>
      <c r="E185" s="20">
        <v>0</v>
      </c>
      <c r="F185" s="21">
        <v>0.97</v>
      </c>
    </row>
    <row r="186" spans="1:6" ht="15" customHeight="1" x14ac:dyDescent="0.2">
      <c r="A186" s="27" t="s">
        <v>159</v>
      </c>
      <c r="B186" s="19">
        <v>4</v>
      </c>
      <c r="C186" s="20">
        <v>1.55556E-4</v>
      </c>
      <c r="D186" s="20">
        <v>0</v>
      </c>
      <c r="E186" s="20">
        <v>0</v>
      </c>
      <c r="F186" s="21">
        <v>0.13</v>
      </c>
    </row>
    <row r="187" spans="1:6" ht="15" customHeight="1" x14ac:dyDescent="0.2">
      <c r="A187" s="27" t="s">
        <v>160</v>
      </c>
      <c r="B187" s="19">
        <v>1</v>
      </c>
      <c r="C187" s="20">
        <v>7.7778E-5</v>
      </c>
      <c r="D187" s="20">
        <v>0</v>
      </c>
      <c r="E187" s="20">
        <v>0</v>
      </c>
      <c r="F187" s="21">
        <v>0.04</v>
      </c>
    </row>
    <row r="188" spans="1:6" ht="15" customHeight="1" x14ac:dyDescent="0.2">
      <c r="A188" s="27" t="s">
        <v>161</v>
      </c>
      <c r="B188" s="19">
        <v>2</v>
      </c>
      <c r="C188" s="20">
        <v>6.6666000000000002E-5</v>
      </c>
      <c r="D188" s="20">
        <v>0</v>
      </c>
      <c r="E188" s="20">
        <v>0</v>
      </c>
      <c r="F188" s="21">
        <v>0.03</v>
      </c>
    </row>
    <row r="189" spans="1:6" ht="15" customHeight="1" x14ac:dyDescent="0.2">
      <c r="A189" s="27" t="s">
        <v>162</v>
      </c>
      <c r="B189" s="19">
        <v>2</v>
      </c>
      <c r="C189" s="20">
        <v>3.3333000000000001E-5</v>
      </c>
      <c r="D189" s="20">
        <v>0</v>
      </c>
      <c r="E189" s="20">
        <v>0</v>
      </c>
      <c r="F189" s="21">
        <v>0.03</v>
      </c>
    </row>
    <row r="190" spans="1:6" ht="15" customHeight="1" x14ac:dyDescent="0.2">
      <c r="A190" s="27" t="s">
        <v>163</v>
      </c>
      <c r="B190" s="19">
        <v>2</v>
      </c>
      <c r="C190" s="20">
        <v>8.8889000000000009E-5</v>
      </c>
      <c r="D190" s="20">
        <v>5.5555833333333341E-5</v>
      </c>
      <c r="E190" s="20">
        <v>0</v>
      </c>
      <c r="F190" s="21">
        <v>0.08</v>
      </c>
    </row>
    <row r="191" spans="1:6" ht="15" customHeight="1" x14ac:dyDescent="0.2">
      <c r="A191" s="27" t="s">
        <v>164</v>
      </c>
      <c r="B191" s="19">
        <v>2</v>
      </c>
      <c r="C191" s="20">
        <v>3.0166666999999998E-2</v>
      </c>
      <c r="D191" s="20">
        <v>0.01</v>
      </c>
      <c r="E191" s="20">
        <v>0</v>
      </c>
      <c r="F191" s="21">
        <v>20.059999999999999</v>
      </c>
    </row>
    <row r="192" spans="1:6" ht="15" customHeight="1" x14ac:dyDescent="0.2">
      <c r="A192" s="27" t="s">
        <v>165</v>
      </c>
      <c r="B192" s="19">
        <v>3</v>
      </c>
      <c r="C192" s="20">
        <v>7.7777000000000011E-5</v>
      </c>
      <c r="D192" s="20">
        <v>0</v>
      </c>
      <c r="E192" s="20">
        <v>0</v>
      </c>
      <c r="F192" s="21">
        <v>5.5E-2</v>
      </c>
    </row>
    <row r="193" spans="1:6" ht="15" customHeight="1" x14ac:dyDescent="0.2">
      <c r="A193" s="27" t="s">
        <v>166</v>
      </c>
      <c r="B193" s="19">
        <v>14</v>
      </c>
      <c r="C193" s="20">
        <v>1.8222210000000004E-3</v>
      </c>
      <c r="D193" s="20">
        <v>5.3333319999999994E-4</v>
      </c>
      <c r="E193" s="20">
        <v>0</v>
      </c>
      <c r="F193" s="21">
        <v>0.88000000000000012</v>
      </c>
    </row>
    <row r="194" spans="1:6" ht="15" customHeight="1" x14ac:dyDescent="0.2">
      <c r="A194" s="27" t="s">
        <v>167</v>
      </c>
      <c r="B194" s="19">
        <v>4</v>
      </c>
      <c r="C194" s="20">
        <v>4.6666599999999997E-4</v>
      </c>
      <c r="D194" s="20">
        <v>1.1111070769230769E-4</v>
      </c>
      <c r="E194" s="20">
        <v>0</v>
      </c>
      <c r="F194" s="21">
        <v>0.19</v>
      </c>
    </row>
    <row r="195" spans="1:6" ht="15" customHeight="1" x14ac:dyDescent="0.2">
      <c r="A195" s="27" t="s">
        <v>168</v>
      </c>
      <c r="B195" s="19">
        <v>1</v>
      </c>
      <c r="C195" s="20">
        <v>1.1110999999999999E-5</v>
      </c>
      <c r="D195" s="20">
        <v>0</v>
      </c>
      <c r="E195" s="20">
        <v>0</v>
      </c>
      <c r="F195" s="21">
        <v>0.01</v>
      </c>
    </row>
    <row r="196" spans="1:6" ht="15" customHeight="1" x14ac:dyDescent="0.2">
      <c r="A196" s="26" t="s">
        <v>169</v>
      </c>
      <c r="B196" s="16">
        <v>4</v>
      </c>
      <c r="C196" s="17">
        <v>1.11111E-4</v>
      </c>
      <c r="D196" s="17">
        <v>0</v>
      </c>
      <c r="E196" s="17">
        <v>0</v>
      </c>
      <c r="F196" s="18">
        <v>0.08</v>
      </c>
    </row>
    <row r="197" spans="1:6" ht="15" customHeight="1" x14ac:dyDescent="0.2">
      <c r="A197" s="27" t="s">
        <v>170</v>
      </c>
      <c r="B197" s="19">
        <v>1</v>
      </c>
      <c r="C197" s="20">
        <v>1.1110999999999999E-5</v>
      </c>
      <c r="D197" s="20">
        <v>0</v>
      </c>
      <c r="E197" s="20">
        <v>0</v>
      </c>
      <c r="F197" s="21">
        <v>0.01</v>
      </c>
    </row>
    <row r="198" spans="1:6" ht="15" customHeight="1" x14ac:dyDescent="0.2">
      <c r="A198" s="27" t="s">
        <v>171</v>
      </c>
      <c r="B198" s="19">
        <v>1</v>
      </c>
      <c r="C198" s="20">
        <v>1.1110999999999999E-5</v>
      </c>
      <c r="D198" s="20">
        <v>0</v>
      </c>
      <c r="E198" s="20">
        <v>0</v>
      </c>
      <c r="F198" s="21">
        <v>0.01</v>
      </c>
    </row>
    <row r="199" spans="1:6" ht="15" customHeight="1" x14ac:dyDescent="0.2">
      <c r="A199" s="27" t="s">
        <v>172</v>
      </c>
      <c r="B199" s="19">
        <v>1</v>
      </c>
      <c r="C199" s="20">
        <v>7.7778E-5</v>
      </c>
      <c r="D199" s="20">
        <v>0</v>
      </c>
      <c r="E199" s="20">
        <v>0</v>
      </c>
      <c r="F199" s="21">
        <v>0.05</v>
      </c>
    </row>
    <row r="200" spans="1:6" ht="15" customHeight="1" x14ac:dyDescent="0.2">
      <c r="A200" s="27" t="s">
        <v>173</v>
      </c>
      <c r="B200" s="19">
        <v>1</v>
      </c>
      <c r="C200" s="20">
        <v>1.1110999999999999E-5</v>
      </c>
      <c r="D200" s="20">
        <v>0</v>
      </c>
      <c r="E200" s="20">
        <v>0</v>
      </c>
      <c r="F200" s="21">
        <v>0.01</v>
      </c>
    </row>
    <row r="201" spans="1:6" ht="21" customHeight="1" x14ac:dyDescent="0.2">
      <c r="A201" s="25" t="s">
        <v>289</v>
      </c>
      <c r="B201" s="16">
        <f>SUM(B202+B208+B215+B220+B230)</f>
        <v>76</v>
      </c>
      <c r="C201" s="17">
        <f t="shared" ref="C201:F201" si="9">SUM(C202+C208+C215+C220+C230)</f>
        <v>0.10341110699999999</v>
      </c>
      <c r="D201" s="17">
        <f t="shared" si="9"/>
        <v>9.8888718333333325E-4</v>
      </c>
      <c r="E201" s="17">
        <f t="shared" si="9"/>
        <v>0</v>
      </c>
      <c r="F201" s="18">
        <f t="shared" si="9"/>
        <v>47.175100000000008</v>
      </c>
    </row>
    <row r="202" spans="1:6" ht="15" customHeight="1" x14ac:dyDescent="0.2">
      <c r="A202" s="26" t="s">
        <v>252</v>
      </c>
      <c r="B202" s="16">
        <v>9</v>
      </c>
      <c r="C202" s="17">
        <v>8.8888699999999988E-4</v>
      </c>
      <c r="D202" s="17">
        <v>1.5555483333333338E-4</v>
      </c>
      <c r="E202" s="17">
        <v>0</v>
      </c>
      <c r="F202" s="18">
        <v>0.29500000000000004</v>
      </c>
    </row>
    <row r="203" spans="1:6" ht="15" customHeight="1" x14ac:dyDescent="0.2">
      <c r="A203" s="27" t="s">
        <v>306</v>
      </c>
      <c r="B203" s="19">
        <v>1</v>
      </c>
      <c r="C203" s="20">
        <v>1.11111E-4</v>
      </c>
      <c r="D203" s="20">
        <v>0</v>
      </c>
      <c r="E203" s="20">
        <v>0</v>
      </c>
      <c r="F203" s="21">
        <v>0.01</v>
      </c>
    </row>
    <row r="204" spans="1:6" ht="15" customHeight="1" x14ac:dyDescent="0.2">
      <c r="A204" s="27" t="s">
        <v>253</v>
      </c>
      <c r="B204" s="19">
        <v>3</v>
      </c>
      <c r="C204" s="20">
        <v>1E-4</v>
      </c>
      <c r="D204" s="20">
        <v>4.4443999999999997E-5</v>
      </c>
      <c r="E204" s="20">
        <v>0</v>
      </c>
      <c r="F204" s="21">
        <v>2.9999999999999995E-2</v>
      </c>
    </row>
    <row r="205" spans="1:6" ht="15" customHeight="1" x14ac:dyDescent="0.2">
      <c r="A205" s="27" t="s">
        <v>254</v>
      </c>
      <c r="B205" s="19">
        <v>1</v>
      </c>
      <c r="C205" s="20">
        <v>1.3333299999999999E-4</v>
      </c>
      <c r="D205" s="20">
        <v>1.1111083333333333E-4</v>
      </c>
      <c r="E205" s="20">
        <v>0</v>
      </c>
      <c r="F205" s="21">
        <v>0.01</v>
      </c>
    </row>
    <row r="206" spans="1:6" ht="15" customHeight="1" x14ac:dyDescent="0.2">
      <c r="A206" s="27" t="s">
        <v>255</v>
      </c>
      <c r="B206" s="19">
        <v>1</v>
      </c>
      <c r="C206" s="20">
        <v>4.4443999999999997E-5</v>
      </c>
      <c r="D206" s="20">
        <v>0</v>
      </c>
      <c r="E206" s="20">
        <v>0</v>
      </c>
      <c r="F206" s="21">
        <v>0.02</v>
      </c>
    </row>
    <row r="207" spans="1:6" ht="15" customHeight="1" x14ac:dyDescent="0.2">
      <c r="A207" s="27" t="s">
        <v>256</v>
      </c>
      <c r="B207" s="19">
        <v>3</v>
      </c>
      <c r="C207" s="20">
        <v>4.999990000000001E-4</v>
      </c>
      <c r="D207" s="20">
        <v>0</v>
      </c>
      <c r="E207" s="20">
        <v>0</v>
      </c>
      <c r="F207" s="21">
        <v>0.22500000000000003</v>
      </c>
    </row>
    <row r="208" spans="1:6" ht="15" customHeight="1" x14ac:dyDescent="0.2">
      <c r="A208" s="26" t="s">
        <v>257</v>
      </c>
      <c r="B208" s="16">
        <v>20</v>
      </c>
      <c r="C208" s="17">
        <v>1.4211109999999999E-2</v>
      </c>
      <c r="D208" s="17">
        <v>4.1111054999999998E-4</v>
      </c>
      <c r="E208" s="17">
        <v>0</v>
      </c>
      <c r="F208" s="18">
        <v>7.2799999999999994</v>
      </c>
    </row>
    <row r="209" spans="1:6" ht="15" customHeight="1" x14ac:dyDescent="0.2">
      <c r="A209" s="27" t="s">
        <v>307</v>
      </c>
      <c r="B209" s="19">
        <v>1</v>
      </c>
      <c r="C209" s="20">
        <v>1.11111E-4</v>
      </c>
      <c r="D209" s="20">
        <v>0</v>
      </c>
      <c r="E209" s="20">
        <v>0</v>
      </c>
      <c r="F209" s="21">
        <v>0.05</v>
      </c>
    </row>
    <row r="210" spans="1:6" ht="15" customHeight="1" x14ac:dyDescent="0.2">
      <c r="A210" s="27" t="s">
        <v>258</v>
      </c>
      <c r="B210" s="19">
        <v>3</v>
      </c>
      <c r="C210" s="20">
        <v>3.1111099999999998E-4</v>
      </c>
      <c r="D210" s="20">
        <v>1.1111100000000001E-4</v>
      </c>
      <c r="E210" s="20">
        <v>0</v>
      </c>
      <c r="F210" s="21">
        <v>0.06</v>
      </c>
    </row>
    <row r="211" spans="1:6" ht="15" customHeight="1" x14ac:dyDescent="0.2">
      <c r="A211" s="27" t="s">
        <v>259</v>
      </c>
      <c r="B211" s="19">
        <v>3</v>
      </c>
      <c r="C211" s="20">
        <v>4.5555599999999997E-4</v>
      </c>
      <c r="D211" s="20">
        <v>0</v>
      </c>
      <c r="E211" s="20">
        <v>0</v>
      </c>
      <c r="F211" s="21">
        <v>0.18000000000000002</v>
      </c>
    </row>
    <row r="212" spans="1:6" ht="15" customHeight="1" x14ac:dyDescent="0.2">
      <c r="A212" s="27" t="s">
        <v>260</v>
      </c>
      <c r="B212" s="19">
        <v>5</v>
      </c>
      <c r="C212" s="20">
        <v>1.0400000000000001E-2</v>
      </c>
      <c r="D212" s="20">
        <v>0</v>
      </c>
      <c r="E212" s="20">
        <v>0</v>
      </c>
      <c r="F212" s="21">
        <v>5.44</v>
      </c>
    </row>
    <row r="213" spans="1:6" ht="15" customHeight="1" x14ac:dyDescent="0.2">
      <c r="A213" s="27" t="s">
        <v>261</v>
      </c>
      <c r="B213" s="19">
        <v>7</v>
      </c>
      <c r="C213" s="20">
        <v>1.822221E-3</v>
      </c>
      <c r="D213" s="20">
        <v>2.4444400000000002E-4</v>
      </c>
      <c r="E213" s="20">
        <v>0</v>
      </c>
      <c r="F213" s="21">
        <v>1.48</v>
      </c>
    </row>
    <row r="214" spans="1:6" ht="15" customHeight="1" x14ac:dyDescent="0.2">
      <c r="A214" s="27" t="s">
        <v>262</v>
      </c>
      <c r="B214" s="19">
        <v>1</v>
      </c>
      <c r="C214" s="20">
        <v>1.1111109999999999E-3</v>
      </c>
      <c r="D214" s="20">
        <v>5.555554999999999E-5</v>
      </c>
      <c r="E214" s="20">
        <v>0</v>
      </c>
      <c r="F214" s="21">
        <v>7.0000000000000007E-2</v>
      </c>
    </row>
    <row r="215" spans="1:6" ht="15" customHeight="1" x14ac:dyDescent="0.2">
      <c r="A215" s="26" t="s">
        <v>263</v>
      </c>
      <c r="B215" s="16">
        <v>7</v>
      </c>
      <c r="C215" s="17">
        <v>1.1999999999999999E-3</v>
      </c>
      <c r="D215" s="17">
        <v>2.2222200000000003E-4</v>
      </c>
      <c r="E215" s="17">
        <v>0</v>
      </c>
      <c r="F215" s="18">
        <v>1.29</v>
      </c>
    </row>
    <row r="216" spans="1:6" ht="15" customHeight="1" x14ac:dyDescent="0.2">
      <c r="A216" s="27" t="s">
        <v>264</v>
      </c>
      <c r="B216" s="19">
        <v>1</v>
      </c>
      <c r="C216" s="20">
        <v>1.3333299999999999E-4</v>
      </c>
      <c r="D216" s="20">
        <v>0</v>
      </c>
      <c r="E216" s="20">
        <v>0</v>
      </c>
      <c r="F216" s="21">
        <v>0.05</v>
      </c>
    </row>
    <row r="217" spans="1:6" ht="15" customHeight="1" x14ac:dyDescent="0.2">
      <c r="A217" s="27" t="s">
        <v>265</v>
      </c>
      <c r="B217" s="19">
        <v>1</v>
      </c>
      <c r="C217" s="20">
        <v>5.5556000000000001E-5</v>
      </c>
      <c r="D217" s="20">
        <v>0</v>
      </c>
      <c r="E217" s="20">
        <v>0</v>
      </c>
      <c r="F217" s="21">
        <v>0.05</v>
      </c>
    </row>
    <row r="218" spans="1:6" ht="15" customHeight="1" x14ac:dyDescent="0.2">
      <c r="A218" s="27" t="s">
        <v>266</v>
      </c>
      <c r="B218" s="19">
        <v>1</v>
      </c>
      <c r="C218" s="20">
        <v>2.22222E-4</v>
      </c>
      <c r="D218" s="20">
        <v>2.22222E-4</v>
      </c>
      <c r="E218" s="20">
        <v>0</v>
      </c>
      <c r="F218" s="21">
        <v>0</v>
      </c>
    </row>
    <row r="219" spans="1:6" ht="15" customHeight="1" x14ac:dyDescent="0.2">
      <c r="A219" s="27" t="s">
        <v>267</v>
      </c>
      <c r="B219" s="19">
        <v>4</v>
      </c>
      <c r="C219" s="20">
        <v>7.8888900000000008E-4</v>
      </c>
      <c r="D219" s="20">
        <v>0</v>
      </c>
      <c r="E219" s="20">
        <v>0</v>
      </c>
      <c r="F219" s="21">
        <v>1.19</v>
      </c>
    </row>
    <row r="220" spans="1:6" ht="15" customHeight="1" x14ac:dyDescent="0.2">
      <c r="A220" s="26" t="s">
        <v>268</v>
      </c>
      <c r="B220" s="16">
        <v>25</v>
      </c>
      <c r="C220" s="17">
        <v>1.8111100000000001E-3</v>
      </c>
      <c r="D220" s="17">
        <v>1.3333319999999998E-4</v>
      </c>
      <c r="E220" s="17">
        <v>0</v>
      </c>
      <c r="F220" s="18">
        <v>1.1701000000000001</v>
      </c>
    </row>
    <row r="221" spans="1:6" ht="15" customHeight="1" x14ac:dyDescent="0.2">
      <c r="A221" s="27" t="s">
        <v>269</v>
      </c>
      <c r="B221" s="19">
        <v>8</v>
      </c>
      <c r="C221" s="20">
        <v>2.9999899999999996E-4</v>
      </c>
      <c r="D221" s="20">
        <v>0</v>
      </c>
      <c r="E221" s="20">
        <v>0</v>
      </c>
      <c r="F221" s="21">
        <v>0.2051</v>
      </c>
    </row>
    <row r="222" spans="1:6" ht="15" customHeight="1" x14ac:dyDescent="0.2">
      <c r="A222" s="27" t="s">
        <v>270</v>
      </c>
      <c r="B222" s="19">
        <v>2</v>
      </c>
      <c r="C222" s="20">
        <v>1.11112E-4</v>
      </c>
      <c r="D222" s="20">
        <v>0</v>
      </c>
      <c r="E222" s="20">
        <v>0</v>
      </c>
      <c r="F222" s="21">
        <v>5.5E-2</v>
      </c>
    </row>
    <row r="223" spans="1:6" ht="15" customHeight="1" x14ac:dyDescent="0.2">
      <c r="A223" s="27" t="s">
        <v>271</v>
      </c>
      <c r="B223" s="19">
        <v>1</v>
      </c>
      <c r="C223" s="20">
        <v>5.5555600000000002E-4</v>
      </c>
      <c r="D223" s="20">
        <v>1.111112E-4</v>
      </c>
      <c r="E223" s="20">
        <v>0</v>
      </c>
      <c r="F223" s="21">
        <v>0.23</v>
      </c>
    </row>
    <row r="224" spans="1:6" ht="15" customHeight="1" x14ac:dyDescent="0.2">
      <c r="A224" s="27" t="s">
        <v>45</v>
      </c>
      <c r="B224" s="19">
        <v>2</v>
      </c>
      <c r="C224" s="20">
        <v>2.2221999999999998E-5</v>
      </c>
      <c r="D224" s="20">
        <v>0</v>
      </c>
      <c r="E224" s="20">
        <v>0</v>
      </c>
      <c r="F224" s="21">
        <v>0.01</v>
      </c>
    </row>
    <row r="225" spans="1:6" ht="15" customHeight="1" x14ac:dyDescent="0.2">
      <c r="A225" s="27" t="s">
        <v>272</v>
      </c>
      <c r="B225" s="19">
        <v>1</v>
      </c>
      <c r="C225" s="20">
        <v>2.2221999999999998E-5</v>
      </c>
      <c r="D225" s="20">
        <v>0</v>
      </c>
      <c r="E225" s="20">
        <v>0</v>
      </c>
      <c r="F225" s="21">
        <v>0.01</v>
      </c>
    </row>
    <row r="226" spans="1:6" ht="15" customHeight="1" x14ac:dyDescent="0.2">
      <c r="A226" s="27" t="s">
        <v>273</v>
      </c>
      <c r="B226" s="19">
        <v>6</v>
      </c>
      <c r="C226" s="20">
        <v>6.7777799999999997E-4</v>
      </c>
      <c r="D226" s="20">
        <v>0</v>
      </c>
      <c r="E226" s="20">
        <v>0</v>
      </c>
      <c r="F226" s="21">
        <v>0.57000000000000006</v>
      </c>
    </row>
    <row r="227" spans="1:6" ht="15" customHeight="1" x14ac:dyDescent="0.2">
      <c r="A227" s="27" t="s">
        <v>130</v>
      </c>
      <c r="B227" s="19">
        <v>2</v>
      </c>
      <c r="C227" s="20">
        <v>6.6666000000000002E-5</v>
      </c>
      <c r="D227" s="20">
        <v>2.2221999999999998E-5</v>
      </c>
      <c r="E227" s="20">
        <v>0</v>
      </c>
      <c r="F227" s="21">
        <v>0.02</v>
      </c>
    </row>
    <row r="228" spans="1:6" ht="15" customHeight="1" x14ac:dyDescent="0.2">
      <c r="A228" s="27" t="s">
        <v>274</v>
      </c>
      <c r="B228" s="19">
        <v>2</v>
      </c>
      <c r="C228" s="20">
        <v>2.2221999999999998E-5</v>
      </c>
      <c r="D228" s="20">
        <v>0</v>
      </c>
      <c r="E228" s="20">
        <v>0</v>
      </c>
      <c r="F228" s="21">
        <v>0.02</v>
      </c>
    </row>
    <row r="229" spans="1:6" ht="15" customHeight="1" x14ac:dyDescent="0.2">
      <c r="A229" s="27" t="s">
        <v>275</v>
      </c>
      <c r="B229" s="19">
        <v>1</v>
      </c>
      <c r="C229" s="20">
        <v>3.3333000000000001E-5</v>
      </c>
      <c r="D229" s="20">
        <v>0</v>
      </c>
      <c r="E229" s="20">
        <v>0</v>
      </c>
      <c r="F229" s="21">
        <v>0.05</v>
      </c>
    </row>
    <row r="230" spans="1:6" ht="15" customHeight="1" x14ac:dyDescent="0.2">
      <c r="A230" s="26" t="s">
        <v>276</v>
      </c>
      <c r="B230" s="16">
        <v>15</v>
      </c>
      <c r="C230" s="17">
        <v>8.5299999999999987E-2</v>
      </c>
      <c r="D230" s="17">
        <v>6.6666600000000003E-5</v>
      </c>
      <c r="E230" s="17">
        <v>0</v>
      </c>
      <c r="F230" s="18">
        <v>37.140000000000008</v>
      </c>
    </row>
    <row r="231" spans="1:6" ht="15" customHeight="1" x14ac:dyDescent="0.2">
      <c r="A231" s="27" t="s">
        <v>308</v>
      </c>
      <c r="B231" s="19">
        <v>1</v>
      </c>
      <c r="C231" s="20">
        <v>1.11111E-4</v>
      </c>
      <c r="D231" s="20">
        <v>0</v>
      </c>
      <c r="E231" s="20">
        <v>0</v>
      </c>
      <c r="F231" s="21">
        <v>0.06</v>
      </c>
    </row>
    <row r="232" spans="1:6" ht="15" customHeight="1" x14ac:dyDescent="0.2">
      <c r="A232" s="27" t="s">
        <v>277</v>
      </c>
      <c r="B232" s="19">
        <v>1</v>
      </c>
      <c r="C232" s="20">
        <v>1.6666669999999999E-3</v>
      </c>
      <c r="D232" s="20">
        <v>0</v>
      </c>
      <c r="E232" s="20">
        <v>0</v>
      </c>
      <c r="F232" s="21">
        <v>0.87</v>
      </c>
    </row>
    <row r="233" spans="1:6" ht="15" customHeight="1" x14ac:dyDescent="0.2">
      <c r="A233" s="27" t="s">
        <v>278</v>
      </c>
      <c r="B233" s="19">
        <v>8</v>
      </c>
      <c r="C233" s="20">
        <v>2.23E-2</v>
      </c>
      <c r="D233" s="20">
        <v>6.6666600000000003E-5</v>
      </c>
      <c r="E233" s="20">
        <v>0</v>
      </c>
      <c r="F233" s="21">
        <v>4.3699999999999992</v>
      </c>
    </row>
    <row r="234" spans="1:6" ht="15" customHeight="1" x14ac:dyDescent="0.2">
      <c r="A234" s="27" t="s">
        <v>279</v>
      </c>
      <c r="B234" s="19">
        <v>4</v>
      </c>
      <c r="C234" s="20">
        <v>6.0555554999999997E-2</v>
      </c>
      <c r="D234" s="20">
        <v>0</v>
      </c>
      <c r="E234" s="20">
        <v>0</v>
      </c>
      <c r="F234" s="21">
        <v>31.639999999999997</v>
      </c>
    </row>
    <row r="235" spans="1:6" ht="15" customHeight="1" x14ac:dyDescent="0.2">
      <c r="A235" s="27" t="s">
        <v>181</v>
      </c>
      <c r="B235" s="19">
        <v>1</v>
      </c>
      <c r="C235" s="20">
        <v>6.6666700000000002E-4</v>
      </c>
      <c r="D235" s="20">
        <v>0</v>
      </c>
      <c r="E235" s="20">
        <v>0</v>
      </c>
      <c r="F235" s="21">
        <v>0.2</v>
      </c>
    </row>
    <row r="236" spans="1:6" ht="21" customHeight="1" x14ac:dyDescent="0.2">
      <c r="A236" s="25" t="s">
        <v>174</v>
      </c>
      <c r="B236" s="16">
        <f>SUM(B237+B239+B244+B252+B255+B261+B263+B266+B274+B281)</f>
        <v>138</v>
      </c>
      <c r="C236" s="17">
        <f t="shared" ref="C236:F236" si="10">SUM(C237+C239+C244+C252+C255+C261+C263+C266+C274+C281)</f>
        <v>0.18793332899999995</v>
      </c>
      <c r="D236" s="17">
        <f t="shared" si="10"/>
        <v>5.0972222986080578E-3</v>
      </c>
      <c r="E236" s="17">
        <f t="shared" si="10"/>
        <v>5.5555559999999997E-3</v>
      </c>
      <c r="F236" s="18">
        <f t="shared" si="10"/>
        <v>23.81</v>
      </c>
    </row>
    <row r="237" spans="1:6" ht="15" customHeight="1" x14ac:dyDescent="0.2">
      <c r="A237" s="26" t="s">
        <v>175</v>
      </c>
      <c r="B237" s="16">
        <v>2</v>
      </c>
      <c r="C237" s="17">
        <v>1.3333299999999999E-4</v>
      </c>
      <c r="D237" s="17">
        <v>0</v>
      </c>
      <c r="E237" s="17">
        <v>0</v>
      </c>
      <c r="F237" s="18">
        <v>7.0000000000000007E-2</v>
      </c>
    </row>
    <row r="238" spans="1:6" ht="15" customHeight="1" x14ac:dyDescent="0.2">
      <c r="A238" s="27" t="s">
        <v>176</v>
      </c>
      <c r="B238" s="19">
        <v>2</v>
      </c>
      <c r="C238" s="20">
        <v>1.3333299999999999E-4</v>
      </c>
      <c r="D238" s="20">
        <v>0</v>
      </c>
      <c r="E238" s="20">
        <v>0</v>
      </c>
      <c r="F238" s="21">
        <v>7.0000000000000007E-2</v>
      </c>
    </row>
    <row r="239" spans="1:6" ht="15" customHeight="1" x14ac:dyDescent="0.2">
      <c r="A239" s="26" t="s">
        <v>177</v>
      </c>
      <c r="B239" s="16">
        <v>7</v>
      </c>
      <c r="C239" s="17">
        <v>8.1222219999999984E-3</v>
      </c>
      <c r="D239" s="17">
        <v>1.0000002399999999E-3</v>
      </c>
      <c r="E239" s="17">
        <v>5.5555559999999997E-3</v>
      </c>
      <c r="F239" s="18">
        <v>2.4999999999999996</v>
      </c>
    </row>
    <row r="240" spans="1:6" ht="15" customHeight="1" x14ac:dyDescent="0.2">
      <c r="A240" s="27" t="s">
        <v>178</v>
      </c>
      <c r="B240" s="19">
        <v>3</v>
      </c>
      <c r="C240" s="20">
        <v>6.0000000000000001E-3</v>
      </c>
      <c r="D240" s="20">
        <v>7.7777783999999979E-4</v>
      </c>
      <c r="E240" s="20">
        <v>5.5555559999999997E-3</v>
      </c>
      <c r="F240" s="21">
        <v>1.1800000000000002</v>
      </c>
    </row>
    <row r="241" spans="1:6" ht="15" customHeight="1" x14ac:dyDescent="0.2">
      <c r="A241" s="27" t="s">
        <v>179</v>
      </c>
      <c r="B241" s="19">
        <v>1</v>
      </c>
      <c r="C241" s="20">
        <v>1.1111109999999999E-3</v>
      </c>
      <c r="D241" s="20">
        <v>0</v>
      </c>
      <c r="E241" s="20">
        <v>0</v>
      </c>
      <c r="F241" s="21">
        <v>0.1</v>
      </c>
    </row>
    <row r="242" spans="1:6" ht="15" customHeight="1" x14ac:dyDescent="0.2">
      <c r="A242" s="27" t="s">
        <v>180</v>
      </c>
      <c r="B242" s="19">
        <v>1</v>
      </c>
      <c r="C242" s="20">
        <v>5.5555600000000002E-4</v>
      </c>
      <c r="D242" s="20">
        <v>2.222224E-4</v>
      </c>
      <c r="E242" s="20">
        <v>0</v>
      </c>
      <c r="F242" s="21">
        <v>0.2</v>
      </c>
    </row>
    <row r="243" spans="1:6" ht="15" customHeight="1" x14ac:dyDescent="0.2">
      <c r="A243" s="27" t="s">
        <v>181</v>
      </c>
      <c r="B243" s="19">
        <v>2</v>
      </c>
      <c r="C243" s="20">
        <v>4.5555500000000001E-4</v>
      </c>
      <c r="D243" s="20">
        <v>0</v>
      </c>
      <c r="E243" s="20">
        <v>0</v>
      </c>
      <c r="F243" s="21">
        <v>1.02</v>
      </c>
    </row>
    <row r="244" spans="1:6" ht="15" customHeight="1" x14ac:dyDescent="0.2">
      <c r="A244" s="26" t="s">
        <v>182</v>
      </c>
      <c r="B244" s="16">
        <v>30</v>
      </c>
      <c r="C244" s="17">
        <v>0.12589999999999998</v>
      </c>
      <c r="D244" s="17">
        <v>2.2222269999999997E-4</v>
      </c>
      <c r="E244" s="17">
        <v>0</v>
      </c>
      <c r="F244" s="18">
        <v>6.5750000000000002</v>
      </c>
    </row>
    <row r="245" spans="1:6" ht="15" customHeight="1" x14ac:dyDescent="0.2">
      <c r="A245" s="27" t="s">
        <v>309</v>
      </c>
      <c r="B245" s="19">
        <v>5</v>
      </c>
      <c r="C245" s="20">
        <v>2.0111109999999999E-3</v>
      </c>
      <c r="D245" s="20">
        <v>5.5555500000000007E-5</v>
      </c>
      <c r="E245" s="20">
        <v>0</v>
      </c>
      <c r="F245" s="21">
        <v>1.7799999999999998</v>
      </c>
    </row>
    <row r="246" spans="1:6" ht="15" customHeight="1" x14ac:dyDescent="0.2">
      <c r="A246" s="27" t="s">
        <v>183</v>
      </c>
      <c r="B246" s="19">
        <v>2</v>
      </c>
      <c r="C246" s="20">
        <v>1.2777779999999998E-3</v>
      </c>
      <c r="D246" s="20">
        <v>1.0000020000000002E-4</v>
      </c>
      <c r="E246" s="20">
        <v>0</v>
      </c>
      <c r="F246" s="21">
        <v>0.58000000000000007</v>
      </c>
    </row>
    <row r="247" spans="1:6" ht="15" customHeight="1" x14ac:dyDescent="0.2">
      <c r="A247" s="27" t="s">
        <v>184</v>
      </c>
      <c r="B247" s="19">
        <v>15</v>
      </c>
      <c r="C247" s="20">
        <v>1.2222210000000001E-3</v>
      </c>
      <c r="D247" s="20">
        <v>6.6667000000000004E-5</v>
      </c>
      <c r="E247" s="20">
        <v>0</v>
      </c>
      <c r="F247" s="21">
        <v>3.5849999999999991</v>
      </c>
    </row>
    <row r="248" spans="1:6" ht="15" customHeight="1" x14ac:dyDescent="0.2">
      <c r="A248" s="27" t="s">
        <v>185</v>
      </c>
      <c r="B248" s="19">
        <v>3</v>
      </c>
      <c r="C248" s="20">
        <v>4.0000099999999998E-4</v>
      </c>
      <c r="D248" s="20">
        <v>0</v>
      </c>
      <c r="E248" s="20">
        <v>0</v>
      </c>
      <c r="F248" s="21">
        <v>0.16999999999999998</v>
      </c>
    </row>
    <row r="249" spans="1:6" ht="15" customHeight="1" x14ac:dyDescent="0.2">
      <c r="A249" s="27" t="s">
        <v>181</v>
      </c>
      <c r="B249" s="19">
        <v>1</v>
      </c>
      <c r="C249" s="20">
        <v>2.2221999999999998E-5</v>
      </c>
      <c r="D249" s="20">
        <v>0</v>
      </c>
      <c r="E249" s="20">
        <v>0</v>
      </c>
      <c r="F249" s="21">
        <v>0.06</v>
      </c>
    </row>
    <row r="250" spans="1:6" ht="15" customHeight="1" x14ac:dyDescent="0.2">
      <c r="A250" s="27" t="s">
        <v>186</v>
      </c>
      <c r="B250" s="19">
        <v>3</v>
      </c>
      <c r="C250" s="20">
        <v>0.120077778</v>
      </c>
      <c r="D250" s="20">
        <v>0</v>
      </c>
      <c r="E250" s="20">
        <v>0</v>
      </c>
      <c r="F250" s="21">
        <v>0.05</v>
      </c>
    </row>
    <row r="251" spans="1:6" ht="15" customHeight="1" x14ac:dyDescent="0.2">
      <c r="A251" s="27" t="s">
        <v>187</v>
      </c>
      <c r="B251" s="19">
        <v>1</v>
      </c>
      <c r="C251" s="20">
        <v>8.8888900000000002E-4</v>
      </c>
      <c r="D251" s="20">
        <v>0</v>
      </c>
      <c r="E251" s="20">
        <v>0</v>
      </c>
      <c r="F251" s="21">
        <v>0.35</v>
      </c>
    </row>
    <row r="252" spans="1:6" ht="15" customHeight="1" x14ac:dyDescent="0.2">
      <c r="A252" s="26" t="s">
        <v>188</v>
      </c>
      <c r="B252" s="16">
        <v>3</v>
      </c>
      <c r="C252" s="17">
        <v>1.0999989999999999E-3</v>
      </c>
      <c r="D252" s="17">
        <v>2.2221999999999998E-5</v>
      </c>
      <c r="E252" s="17">
        <v>0</v>
      </c>
      <c r="F252" s="18">
        <v>0.15000000000000002</v>
      </c>
    </row>
    <row r="253" spans="1:6" ht="15" customHeight="1" x14ac:dyDescent="0.2">
      <c r="A253" s="27" t="s">
        <v>310</v>
      </c>
      <c r="B253" s="19">
        <v>1</v>
      </c>
      <c r="C253" s="20">
        <v>4.44444E-4</v>
      </c>
      <c r="D253" s="20">
        <v>0</v>
      </c>
      <c r="E253" s="20">
        <v>0</v>
      </c>
      <c r="F253" s="21">
        <v>0.1</v>
      </c>
    </row>
    <row r="254" spans="1:6" ht="15" customHeight="1" x14ac:dyDescent="0.2">
      <c r="A254" s="27" t="s">
        <v>189</v>
      </c>
      <c r="B254" s="19">
        <v>2</v>
      </c>
      <c r="C254" s="20">
        <v>6.5555500000000005E-4</v>
      </c>
      <c r="D254" s="20">
        <v>2.2221999999999998E-5</v>
      </c>
      <c r="E254" s="20">
        <v>0</v>
      </c>
      <c r="F254" s="21">
        <v>0.05</v>
      </c>
    </row>
    <row r="255" spans="1:6" ht="15" customHeight="1" x14ac:dyDescent="0.2">
      <c r="A255" s="26" t="s">
        <v>190</v>
      </c>
      <c r="B255" s="16">
        <v>9</v>
      </c>
      <c r="C255" s="17">
        <v>3.1222210000000005E-3</v>
      </c>
      <c r="D255" s="17">
        <v>0</v>
      </c>
      <c r="E255" s="17">
        <v>0</v>
      </c>
      <c r="F255" s="18">
        <v>1.7249999999999999</v>
      </c>
    </row>
    <row r="256" spans="1:6" ht="15" customHeight="1" x14ac:dyDescent="0.2">
      <c r="A256" s="27" t="s">
        <v>311</v>
      </c>
      <c r="B256" s="19">
        <v>1</v>
      </c>
      <c r="C256" s="20">
        <v>1.6666700000000001E-4</v>
      </c>
      <c r="D256" s="20">
        <v>0</v>
      </c>
      <c r="E256" s="20">
        <v>0</v>
      </c>
      <c r="F256" s="21">
        <v>0.1</v>
      </c>
    </row>
    <row r="257" spans="1:6" ht="15" customHeight="1" x14ac:dyDescent="0.2">
      <c r="A257" s="27" t="s">
        <v>191</v>
      </c>
      <c r="B257" s="19">
        <v>3</v>
      </c>
      <c r="C257" s="20">
        <v>1.9222219999999999E-3</v>
      </c>
      <c r="D257" s="20">
        <v>0</v>
      </c>
      <c r="E257" s="20">
        <v>0</v>
      </c>
      <c r="F257" s="21">
        <v>0.55499999999999994</v>
      </c>
    </row>
    <row r="258" spans="1:6" ht="15" customHeight="1" x14ac:dyDescent="0.2">
      <c r="A258" s="27" t="s">
        <v>192</v>
      </c>
      <c r="B258" s="19">
        <v>3</v>
      </c>
      <c r="C258" s="20">
        <v>4.5555500000000007E-4</v>
      </c>
      <c r="D258" s="20">
        <v>0</v>
      </c>
      <c r="E258" s="20">
        <v>0</v>
      </c>
      <c r="F258" s="21">
        <v>0.21000000000000002</v>
      </c>
    </row>
    <row r="259" spans="1:6" ht="15" customHeight="1" x14ac:dyDescent="0.2">
      <c r="A259" s="27" t="s">
        <v>193</v>
      </c>
      <c r="B259" s="19">
        <v>1</v>
      </c>
      <c r="C259" s="20">
        <v>1.3333299999999999E-4</v>
      </c>
      <c r="D259" s="20">
        <v>0</v>
      </c>
      <c r="E259" s="20">
        <v>0</v>
      </c>
      <c r="F259" s="21">
        <v>0.06</v>
      </c>
    </row>
    <row r="260" spans="1:6" ht="15" customHeight="1" x14ac:dyDescent="0.2">
      <c r="A260" s="27" t="s">
        <v>194</v>
      </c>
      <c r="B260" s="19">
        <v>1</v>
      </c>
      <c r="C260" s="20">
        <v>4.44444E-4</v>
      </c>
      <c r="D260" s="20">
        <v>0</v>
      </c>
      <c r="E260" s="20">
        <v>0</v>
      </c>
      <c r="F260" s="21">
        <v>0.8</v>
      </c>
    </row>
    <row r="261" spans="1:6" ht="15" customHeight="1" x14ac:dyDescent="0.2">
      <c r="A261" s="26" t="s">
        <v>195</v>
      </c>
      <c r="B261" s="16">
        <v>1</v>
      </c>
      <c r="C261" s="17">
        <v>1.1110999999999999E-5</v>
      </c>
      <c r="D261" s="17">
        <v>0</v>
      </c>
      <c r="E261" s="17">
        <v>0</v>
      </c>
      <c r="F261" s="18">
        <v>0.01</v>
      </c>
    </row>
    <row r="262" spans="1:6" ht="15" customHeight="1" x14ac:dyDescent="0.2">
      <c r="A262" s="27" t="s">
        <v>312</v>
      </c>
      <c r="B262" s="19">
        <v>1</v>
      </c>
      <c r="C262" s="20">
        <v>1.1110999999999999E-5</v>
      </c>
      <c r="D262" s="20">
        <v>0</v>
      </c>
      <c r="E262" s="20">
        <v>0</v>
      </c>
      <c r="F262" s="21">
        <v>0.01</v>
      </c>
    </row>
    <row r="263" spans="1:6" ht="15" customHeight="1" x14ac:dyDescent="0.2">
      <c r="A263" s="26" t="s">
        <v>196</v>
      </c>
      <c r="B263" s="16">
        <v>2</v>
      </c>
      <c r="C263" s="17">
        <v>1.44444E-4</v>
      </c>
      <c r="D263" s="17">
        <v>0</v>
      </c>
      <c r="E263" s="17">
        <v>0</v>
      </c>
      <c r="F263" s="18">
        <v>6.5000000000000002E-2</v>
      </c>
    </row>
    <row r="264" spans="1:6" ht="15" customHeight="1" x14ac:dyDescent="0.2">
      <c r="A264" s="27" t="s">
        <v>197</v>
      </c>
      <c r="B264" s="19">
        <v>1</v>
      </c>
      <c r="C264" s="20">
        <v>1.1110999999999999E-5</v>
      </c>
      <c r="D264" s="20">
        <v>0</v>
      </c>
      <c r="E264" s="20">
        <v>0</v>
      </c>
      <c r="F264" s="21">
        <v>5.0000000000000001E-3</v>
      </c>
    </row>
    <row r="265" spans="1:6" ht="15" customHeight="1" x14ac:dyDescent="0.2">
      <c r="A265" s="27" t="s">
        <v>181</v>
      </c>
      <c r="B265" s="19">
        <v>1</v>
      </c>
      <c r="C265" s="20">
        <v>1.3333299999999999E-4</v>
      </c>
      <c r="D265" s="20">
        <v>0</v>
      </c>
      <c r="E265" s="20">
        <v>0</v>
      </c>
      <c r="F265" s="21">
        <v>0.06</v>
      </c>
    </row>
    <row r="266" spans="1:6" ht="15" customHeight="1" x14ac:dyDescent="0.2">
      <c r="A266" s="26" t="s">
        <v>127</v>
      </c>
      <c r="B266" s="16">
        <v>73</v>
      </c>
      <c r="C266" s="17">
        <v>2.6177775999999996E-2</v>
      </c>
      <c r="D266" s="17">
        <v>2.9333329300366296E-3</v>
      </c>
      <c r="E266" s="17">
        <v>0</v>
      </c>
      <c r="F266" s="18">
        <v>8.5249999999999986</v>
      </c>
    </row>
    <row r="267" spans="1:6" ht="15" customHeight="1" x14ac:dyDescent="0.2">
      <c r="A267" s="27" t="s">
        <v>313</v>
      </c>
      <c r="B267" s="19">
        <v>12</v>
      </c>
      <c r="C267" s="20">
        <v>1.1277777000000001E-2</v>
      </c>
      <c r="D267" s="20">
        <v>2.3333329999999995E-4</v>
      </c>
      <c r="E267" s="20">
        <v>0</v>
      </c>
      <c r="F267" s="21">
        <v>2.6799999999999997</v>
      </c>
    </row>
    <row r="268" spans="1:6" ht="15" customHeight="1" x14ac:dyDescent="0.2">
      <c r="A268" s="27" t="s">
        <v>198</v>
      </c>
      <c r="B268" s="19">
        <v>4</v>
      </c>
      <c r="C268" s="20">
        <v>6.0000000000000006E-4</v>
      </c>
      <c r="D268" s="20">
        <v>0</v>
      </c>
      <c r="E268" s="20">
        <v>0</v>
      </c>
      <c r="F268" s="21">
        <v>0.13</v>
      </c>
    </row>
    <row r="269" spans="1:6" ht="15" customHeight="1" x14ac:dyDescent="0.2">
      <c r="A269" s="27" t="s">
        <v>199</v>
      </c>
      <c r="B269" s="19">
        <v>25</v>
      </c>
      <c r="C269" s="20">
        <v>8.2666689999999991E-3</v>
      </c>
      <c r="D269" s="20">
        <v>1.9888887333333331E-3</v>
      </c>
      <c r="E269" s="20">
        <v>0</v>
      </c>
      <c r="F269" s="21">
        <v>3.0600000000000014</v>
      </c>
    </row>
    <row r="270" spans="1:6" ht="15" customHeight="1" x14ac:dyDescent="0.2">
      <c r="A270" s="27" t="s">
        <v>200</v>
      </c>
      <c r="B270" s="19">
        <v>2</v>
      </c>
      <c r="C270" s="20">
        <v>1.5555549999999999E-3</v>
      </c>
      <c r="D270" s="20">
        <v>4.4444439999999992E-4</v>
      </c>
      <c r="E270" s="20">
        <v>0</v>
      </c>
      <c r="F270" s="21">
        <v>0.63</v>
      </c>
    </row>
    <row r="271" spans="1:6" ht="15" customHeight="1" x14ac:dyDescent="0.2">
      <c r="A271" s="27" t="s">
        <v>286</v>
      </c>
      <c r="B271" s="19">
        <v>6</v>
      </c>
      <c r="C271" s="20">
        <v>7.1110999999999993E-4</v>
      </c>
      <c r="D271" s="20">
        <v>2.2222153846153846E-5</v>
      </c>
      <c r="E271" s="20">
        <v>0</v>
      </c>
      <c r="F271" s="21">
        <v>0.44999999999999996</v>
      </c>
    </row>
    <row r="272" spans="1:6" ht="15" customHeight="1" x14ac:dyDescent="0.2">
      <c r="A272" s="27" t="s">
        <v>201</v>
      </c>
      <c r="B272" s="19">
        <v>19</v>
      </c>
      <c r="C272" s="20">
        <v>3.2333329999999988E-3</v>
      </c>
      <c r="D272" s="20">
        <v>2.2222214285714286E-4</v>
      </c>
      <c r="E272" s="20">
        <v>0</v>
      </c>
      <c r="F272" s="21">
        <v>1.325</v>
      </c>
    </row>
    <row r="273" spans="1:6" ht="15" customHeight="1" x14ac:dyDescent="0.2">
      <c r="A273" s="27" t="s">
        <v>202</v>
      </c>
      <c r="B273" s="19">
        <v>5</v>
      </c>
      <c r="C273" s="20">
        <v>5.3333199999999997E-4</v>
      </c>
      <c r="D273" s="20">
        <v>2.2222199999999999E-5</v>
      </c>
      <c r="E273" s="20">
        <v>0</v>
      </c>
      <c r="F273" s="21">
        <v>0.25</v>
      </c>
    </row>
    <row r="274" spans="1:6" ht="15" customHeight="1" x14ac:dyDescent="0.2">
      <c r="A274" s="26" t="s">
        <v>203</v>
      </c>
      <c r="B274" s="16">
        <v>6</v>
      </c>
      <c r="C274" s="17">
        <v>2.1733334E-2</v>
      </c>
      <c r="D274" s="17">
        <v>8.7500000000000024E-4</v>
      </c>
      <c r="E274" s="17">
        <v>0</v>
      </c>
      <c r="F274" s="18">
        <v>3.2500000000000004</v>
      </c>
    </row>
    <row r="275" spans="1:6" ht="15" customHeight="1" x14ac:dyDescent="0.2">
      <c r="A275" s="27" t="s">
        <v>204</v>
      </c>
      <c r="B275" s="19">
        <v>1</v>
      </c>
      <c r="C275" s="20">
        <v>5.5556000000000001E-5</v>
      </c>
      <c r="D275" s="20">
        <v>0</v>
      </c>
      <c r="E275" s="20">
        <v>0</v>
      </c>
      <c r="F275" s="21">
        <v>0.03</v>
      </c>
    </row>
    <row r="276" spans="1:6" ht="15" customHeight="1" x14ac:dyDescent="0.2">
      <c r="A276" s="27" t="s">
        <v>205</v>
      </c>
      <c r="B276" s="19">
        <v>1</v>
      </c>
      <c r="C276" s="20">
        <v>1.1111109999999999E-3</v>
      </c>
      <c r="D276" s="20">
        <v>0</v>
      </c>
      <c r="E276" s="20">
        <v>0</v>
      </c>
      <c r="F276" s="21">
        <v>0.5</v>
      </c>
    </row>
    <row r="277" spans="1:6" ht="15" customHeight="1" x14ac:dyDescent="0.2">
      <c r="A277" s="27" t="s">
        <v>206</v>
      </c>
      <c r="B277" s="19">
        <v>1</v>
      </c>
      <c r="C277" s="20">
        <v>2.7777800000000001E-4</v>
      </c>
      <c r="D277" s="20">
        <v>0</v>
      </c>
      <c r="E277" s="20">
        <v>0</v>
      </c>
      <c r="F277" s="21">
        <v>0.1</v>
      </c>
    </row>
    <row r="278" spans="1:6" ht="15" customHeight="1" x14ac:dyDescent="0.2">
      <c r="A278" s="27" t="s">
        <v>207</v>
      </c>
      <c r="B278" s="19">
        <v>1</v>
      </c>
      <c r="C278" s="20">
        <v>2.22222E-4</v>
      </c>
      <c r="D278" s="20">
        <v>0</v>
      </c>
      <c r="E278" s="20">
        <v>0</v>
      </c>
      <c r="F278" s="21">
        <v>0.09</v>
      </c>
    </row>
    <row r="279" spans="1:6" ht="15" customHeight="1" x14ac:dyDescent="0.2">
      <c r="A279" s="27" t="s">
        <v>208</v>
      </c>
      <c r="B279" s="19">
        <v>1</v>
      </c>
      <c r="C279" s="20">
        <v>6.6667000000000004E-5</v>
      </c>
      <c r="D279" s="20">
        <v>0</v>
      </c>
      <c r="E279" s="20">
        <v>0</v>
      </c>
      <c r="F279" s="21">
        <v>0.03</v>
      </c>
    </row>
    <row r="280" spans="1:6" ht="15" customHeight="1" x14ac:dyDescent="0.2">
      <c r="A280" s="27" t="s">
        <v>209</v>
      </c>
      <c r="B280" s="19">
        <v>1</v>
      </c>
      <c r="C280" s="20">
        <v>0.02</v>
      </c>
      <c r="D280" s="20">
        <v>8.7500000000000013E-4</v>
      </c>
      <c r="E280" s="20">
        <v>0</v>
      </c>
      <c r="F280" s="21">
        <v>2.5</v>
      </c>
    </row>
    <row r="281" spans="1:6" ht="15" customHeight="1" x14ac:dyDescent="0.2">
      <c r="A281" s="26" t="s">
        <v>210</v>
      </c>
      <c r="B281" s="16">
        <v>5</v>
      </c>
      <c r="C281" s="17">
        <v>1.488889E-3</v>
      </c>
      <c r="D281" s="17">
        <v>4.4444428571428566E-5</v>
      </c>
      <c r="E281" s="17">
        <v>0</v>
      </c>
      <c r="F281" s="18">
        <v>0.94</v>
      </c>
    </row>
    <row r="282" spans="1:6" ht="15" customHeight="1" x14ac:dyDescent="0.2">
      <c r="A282" s="27" t="s">
        <v>211</v>
      </c>
      <c r="B282" s="19">
        <v>2</v>
      </c>
      <c r="C282" s="20">
        <v>5.6666700000000008E-4</v>
      </c>
      <c r="D282" s="20">
        <v>0</v>
      </c>
      <c r="E282" s="20">
        <v>0</v>
      </c>
      <c r="F282" s="21">
        <v>0.21</v>
      </c>
    </row>
    <row r="283" spans="1:6" ht="15" customHeight="1" x14ac:dyDescent="0.2">
      <c r="A283" s="27" t="s">
        <v>212</v>
      </c>
      <c r="B283" s="19">
        <v>1</v>
      </c>
      <c r="C283" s="20">
        <v>3.33333E-4</v>
      </c>
      <c r="D283" s="20">
        <v>0</v>
      </c>
      <c r="E283" s="20">
        <v>0</v>
      </c>
      <c r="F283" s="21">
        <v>0.45</v>
      </c>
    </row>
    <row r="284" spans="1:6" ht="15" customHeight="1" x14ac:dyDescent="0.2">
      <c r="A284" s="27" t="s">
        <v>213</v>
      </c>
      <c r="B284" s="19">
        <v>1</v>
      </c>
      <c r="C284" s="20">
        <v>3.1111099999999998E-4</v>
      </c>
      <c r="D284" s="20">
        <v>4.4444428571428566E-5</v>
      </c>
      <c r="E284" s="20">
        <v>0</v>
      </c>
      <c r="F284" s="21">
        <v>0.12</v>
      </c>
    </row>
    <row r="285" spans="1:6" ht="15" customHeight="1" x14ac:dyDescent="0.2">
      <c r="A285" s="27" t="s">
        <v>214</v>
      </c>
      <c r="B285" s="19">
        <v>1</v>
      </c>
      <c r="C285" s="20">
        <v>2.7777800000000001E-4</v>
      </c>
      <c r="D285" s="20">
        <v>0</v>
      </c>
      <c r="E285" s="20">
        <v>0</v>
      </c>
      <c r="F285" s="21">
        <v>0.16</v>
      </c>
    </row>
    <row r="286" spans="1:6" ht="21" customHeight="1" x14ac:dyDescent="0.2">
      <c r="A286" s="25" t="s">
        <v>215</v>
      </c>
      <c r="B286" s="16">
        <f>SUM(B287)</f>
        <v>1</v>
      </c>
      <c r="C286" s="17">
        <f t="shared" ref="C286:F286" si="11">SUM(C287)</f>
        <v>5.5556000000000001E-5</v>
      </c>
      <c r="D286" s="17">
        <f t="shared" si="11"/>
        <v>2.2222399999999999E-5</v>
      </c>
      <c r="E286" s="17">
        <f t="shared" si="11"/>
        <v>0</v>
      </c>
      <c r="F286" s="18">
        <f t="shared" si="11"/>
        <v>0.02</v>
      </c>
    </row>
    <row r="287" spans="1:6" ht="15" customHeight="1" x14ac:dyDescent="0.2">
      <c r="A287" s="26" t="s">
        <v>215</v>
      </c>
      <c r="B287" s="16">
        <v>1</v>
      </c>
      <c r="C287" s="17">
        <v>5.5556000000000001E-5</v>
      </c>
      <c r="D287" s="17">
        <v>2.2222399999999999E-5</v>
      </c>
      <c r="E287" s="17">
        <v>0</v>
      </c>
      <c r="F287" s="18">
        <v>0.02</v>
      </c>
    </row>
    <row r="288" spans="1:6" ht="15" customHeight="1" x14ac:dyDescent="0.2">
      <c r="A288" s="27" t="s">
        <v>216</v>
      </c>
      <c r="B288" s="19">
        <v>1</v>
      </c>
      <c r="C288" s="20">
        <v>5.5556000000000001E-5</v>
      </c>
      <c r="D288" s="20">
        <v>2.2222399999999999E-5</v>
      </c>
      <c r="E288" s="20">
        <v>0</v>
      </c>
      <c r="F288" s="21">
        <v>0.02</v>
      </c>
    </row>
    <row r="289" spans="1:6" ht="21" customHeight="1" x14ac:dyDescent="0.2">
      <c r="A289" s="25" t="s">
        <v>217</v>
      </c>
      <c r="B289" s="16">
        <f>SUM(B290)</f>
        <v>2</v>
      </c>
      <c r="C289" s="17">
        <f t="shared" ref="C289:F289" si="12">SUM(C290)</f>
        <v>1.5555499999999998E-4</v>
      </c>
      <c r="D289" s="17">
        <f t="shared" si="12"/>
        <v>7.7777700000000006E-5</v>
      </c>
      <c r="E289" s="17">
        <f t="shared" si="12"/>
        <v>0</v>
      </c>
      <c r="F289" s="18">
        <f t="shared" si="12"/>
        <v>0.04</v>
      </c>
    </row>
    <row r="290" spans="1:6" ht="15" customHeight="1" x14ac:dyDescent="0.2">
      <c r="A290" s="26" t="s">
        <v>124</v>
      </c>
      <c r="B290" s="16">
        <v>2</v>
      </c>
      <c r="C290" s="17">
        <v>1.5555499999999998E-4</v>
      </c>
      <c r="D290" s="17">
        <v>7.7777700000000006E-5</v>
      </c>
      <c r="E290" s="17">
        <v>0</v>
      </c>
      <c r="F290" s="18">
        <v>0.04</v>
      </c>
    </row>
    <row r="291" spans="1:6" ht="15" customHeight="1" x14ac:dyDescent="0.2">
      <c r="A291" s="27" t="s">
        <v>218</v>
      </c>
      <c r="B291" s="19">
        <v>2</v>
      </c>
      <c r="C291" s="20">
        <v>1.5555499999999998E-4</v>
      </c>
      <c r="D291" s="20">
        <v>7.7777700000000006E-5</v>
      </c>
      <c r="E291" s="20">
        <v>0</v>
      </c>
      <c r="F291" s="21">
        <v>0.04</v>
      </c>
    </row>
    <row r="292" spans="1:6" ht="21" customHeight="1" x14ac:dyDescent="0.2">
      <c r="A292" s="25" t="s">
        <v>219</v>
      </c>
      <c r="B292" s="16">
        <f>SUM(B293+B299+B302+B309+B313+B322+B325+B329)</f>
        <v>181</v>
      </c>
      <c r="C292" s="17">
        <f t="shared" ref="C292:F292" si="13">SUM(C293+C299+C302+C309+C313+C322+C325+C329)</f>
        <v>0.30236666500000003</v>
      </c>
      <c r="D292" s="17">
        <f t="shared" si="13"/>
        <v>6.8649778220121374E-2</v>
      </c>
      <c r="E292" s="17">
        <f t="shared" si="13"/>
        <v>0</v>
      </c>
      <c r="F292" s="18">
        <f t="shared" si="13"/>
        <v>104.82919999999999</v>
      </c>
    </row>
    <row r="293" spans="1:6" ht="15" customHeight="1" x14ac:dyDescent="0.2">
      <c r="A293" s="26" t="s">
        <v>220</v>
      </c>
      <c r="B293" s="16">
        <v>6</v>
      </c>
      <c r="C293" s="17">
        <v>7.1111100000000003E-3</v>
      </c>
      <c r="D293" s="17">
        <v>1.1111111111111112E-4</v>
      </c>
      <c r="E293" s="17">
        <v>0</v>
      </c>
      <c r="F293" s="18">
        <v>1.585</v>
      </c>
    </row>
    <row r="294" spans="1:6" ht="15" customHeight="1" x14ac:dyDescent="0.2">
      <c r="A294" s="27" t="s">
        <v>221</v>
      </c>
      <c r="B294" s="19">
        <v>2</v>
      </c>
      <c r="C294" s="20">
        <v>1.5555549999999999E-3</v>
      </c>
      <c r="D294" s="20">
        <v>0</v>
      </c>
      <c r="E294" s="20">
        <v>0</v>
      </c>
      <c r="F294" s="21">
        <v>0.61</v>
      </c>
    </row>
    <row r="295" spans="1:6" ht="15" customHeight="1" x14ac:dyDescent="0.2">
      <c r="A295" s="27" t="s">
        <v>222</v>
      </c>
      <c r="B295" s="19">
        <v>1</v>
      </c>
      <c r="C295" s="20">
        <v>1.3333329999999999E-3</v>
      </c>
      <c r="D295" s="20">
        <v>0</v>
      </c>
      <c r="E295" s="20">
        <v>0</v>
      </c>
      <c r="F295" s="21">
        <v>0.5</v>
      </c>
    </row>
    <row r="296" spans="1:6" ht="15" customHeight="1" x14ac:dyDescent="0.2">
      <c r="A296" s="27" t="s">
        <v>223</v>
      </c>
      <c r="B296" s="19">
        <v>1</v>
      </c>
      <c r="C296" s="20">
        <v>5.0000000000000001E-4</v>
      </c>
      <c r="D296" s="20">
        <v>1.1111111111111112E-4</v>
      </c>
      <c r="E296" s="20">
        <v>0</v>
      </c>
      <c r="F296" s="21">
        <v>0.22500000000000001</v>
      </c>
    </row>
    <row r="297" spans="1:6" ht="15" customHeight="1" x14ac:dyDescent="0.2">
      <c r="A297" s="27" t="s">
        <v>224</v>
      </c>
      <c r="B297" s="19">
        <v>1</v>
      </c>
      <c r="C297" s="20">
        <v>3.8888900000000001E-4</v>
      </c>
      <c r="D297" s="20">
        <v>0</v>
      </c>
      <c r="E297" s="20">
        <v>0</v>
      </c>
      <c r="F297" s="21">
        <v>0.1</v>
      </c>
    </row>
    <row r="298" spans="1:6" ht="15" customHeight="1" x14ac:dyDescent="0.2">
      <c r="A298" s="27" t="s">
        <v>225</v>
      </c>
      <c r="B298" s="19">
        <v>1</v>
      </c>
      <c r="C298" s="20">
        <v>3.333333E-3</v>
      </c>
      <c r="D298" s="20">
        <v>0</v>
      </c>
      <c r="E298" s="20">
        <v>0</v>
      </c>
      <c r="F298" s="21">
        <v>0.15</v>
      </c>
    </row>
    <row r="299" spans="1:6" ht="15" customHeight="1" x14ac:dyDescent="0.2">
      <c r="A299" s="26" t="s">
        <v>226</v>
      </c>
      <c r="B299" s="16">
        <v>2</v>
      </c>
      <c r="C299" s="17">
        <v>7.7777800000000002E-4</v>
      </c>
      <c r="D299" s="17">
        <v>5.5555600000000002E-4</v>
      </c>
      <c r="E299" s="17">
        <v>0</v>
      </c>
      <c r="F299" s="18">
        <v>0.05</v>
      </c>
    </row>
    <row r="300" spans="1:6" ht="15" customHeight="1" x14ac:dyDescent="0.2">
      <c r="A300" s="27" t="s">
        <v>314</v>
      </c>
      <c r="B300" s="19">
        <v>1</v>
      </c>
      <c r="C300" s="20">
        <v>5.5555600000000002E-4</v>
      </c>
      <c r="D300" s="20">
        <v>5.5555600000000002E-4</v>
      </c>
      <c r="E300" s="20">
        <v>0</v>
      </c>
      <c r="F300" s="21">
        <v>0</v>
      </c>
    </row>
    <row r="301" spans="1:6" ht="15" customHeight="1" x14ac:dyDescent="0.2">
      <c r="A301" s="27" t="s">
        <v>227</v>
      </c>
      <c r="B301" s="19">
        <v>1</v>
      </c>
      <c r="C301" s="20">
        <v>2.22222E-4</v>
      </c>
      <c r="D301" s="20">
        <v>0</v>
      </c>
      <c r="E301" s="20">
        <v>0</v>
      </c>
      <c r="F301" s="21">
        <v>0.05</v>
      </c>
    </row>
    <row r="302" spans="1:6" ht="15" customHeight="1" x14ac:dyDescent="0.2">
      <c r="A302" s="26" t="s">
        <v>228</v>
      </c>
      <c r="B302" s="16">
        <v>11</v>
      </c>
      <c r="C302" s="17">
        <v>5.5633331999999987E-2</v>
      </c>
      <c r="D302" s="17">
        <v>1.0555555500000001E-2</v>
      </c>
      <c r="E302" s="17">
        <v>0</v>
      </c>
      <c r="F302" s="18">
        <v>26.369999999999997</v>
      </c>
    </row>
    <row r="303" spans="1:6" ht="15" customHeight="1" x14ac:dyDescent="0.2">
      <c r="A303" s="27" t="s">
        <v>315</v>
      </c>
      <c r="B303" s="19">
        <v>1</v>
      </c>
      <c r="C303" s="20">
        <v>1.11111E-4</v>
      </c>
      <c r="D303" s="20">
        <v>0</v>
      </c>
      <c r="E303" s="20">
        <v>0</v>
      </c>
      <c r="F303" s="21">
        <v>0.02</v>
      </c>
    </row>
    <row r="304" spans="1:6" ht="15" customHeight="1" x14ac:dyDescent="0.2">
      <c r="A304" s="27" t="s">
        <v>229</v>
      </c>
      <c r="B304" s="19">
        <v>1</v>
      </c>
      <c r="C304" s="20">
        <v>2.22222E-4</v>
      </c>
      <c r="D304" s="20">
        <v>0</v>
      </c>
      <c r="E304" s="20">
        <v>0</v>
      </c>
      <c r="F304" s="21">
        <v>0.09</v>
      </c>
    </row>
    <row r="305" spans="1:6" ht="15" customHeight="1" x14ac:dyDescent="0.2">
      <c r="A305" s="27" t="s">
        <v>230</v>
      </c>
      <c r="B305" s="19">
        <v>1</v>
      </c>
      <c r="C305" s="20">
        <v>2.22222E-4</v>
      </c>
      <c r="D305" s="20">
        <v>0</v>
      </c>
      <c r="E305" s="20">
        <v>0</v>
      </c>
      <c r="F305" s="21">
        <v>0.1</v>
      </c>
    </row>
    <row r="306" spans="1:6" ht="15" customHeight="1" x14ac:dyDescent="0.2">
      <c r="A306" s="27" t="s">
        <v>231</v>
      </c>
      <c r="B306" s="19">
        <v>3</v>
      </c>
      <c r="C306" s="20">
        <v>2.0611111000000001E-2</v>
      </c>
      <c r="D306" s="20">
        <v>0.01</v>
      </c>
      <c r="E306" s="20">
        <v>0</v>
      </c>
      <c r="F306" s="21">
        <v>10.55</v>
      </c>
    </row>
    <row r="307" spans="1:6" ht="15" customHeight="1" x14ac:dyDescent="0.2">
      <c r="A307" s="27" t="s">
        <v>232</v>
      </c>
      <c r="B307" s="19">
        <v>1</v>
      </c>
      <c r="C307" s="20">
        <v>3.333333E-3</v>
      </c>
      <c r="D307" s="20">
        <v>2.2222220000000002E-4</v>
      </c>
      <c r="E307" s="20">
        <v>0</v>
      </c>
      <c r="F307" s="21">
        <v>0.1</v>
      </c>
    </row>
    <row r="308" spans="1:6" ht="15" customHeight="1" x14ac:dyDescent="0.2">
      <c r="A308" s="27" t="s">
        <v>233</v>
      </c>
      <c r="B308" s="19">
        <v>4</v>
      </c>
      <c r="C308" s="20">
        <v>3.1133333000000003E-2</v>
      </c>
      <c r="D308" s="20">
        <v>3.3333329999999994E-4</v>
      </c>
      <c r="E308" s="20">
        <v>0</v>
      </c>
      <c r="F308" s="21">
        <v>15.509999999999998</v>
      </c>
    </row>
    <row r="309" spans="1:6" ht="15" customHeight="1" x14ac:dyDescent="0.2">
      <c r="A309" s="26" t="s">
        <v>234</v>
      </c>
      <c r="B309" s="16">
        <v>14</v>
      </c>
      <c r="C309" s="17">
        <v>9.4266666999999998E-2</v>
      </c>
      <c r="D309" s="17">
        <v>2.1488888795000001E-2</v>
      </c>
      <c r="E309" s="17">
        <v>0</v>
      </c>
      <c r="F309" s="18">
        <v>13.395</v>
      </c>
    </row>
    <row r="310" spans="1:6" ht="15" customHeight="1" x14ac:dyDescent="0.2">
      <c r="A310" s="27" t="s">
        <v>235</v>
      </c>
      <c r="B310" s="19">
        <v>8</v>
      </c>
      <c r="C310" s="20">
        <v>8.3277778000000011E-2</v>
      </c>
      <c r="D310" s="20">
        <v>2.1344444494999996E-2</v>
      </c>
      <c r="E310" s="20">
        <v>0</v>
      </c>
      <c r="F310" s="21">
        <v>6.4750000000000014</v>
      </c>
    </row>
    <row r="311" spans="1:6" ht="15" customHeight="1" x14ac:dyDescent="0.2">
      <c r="A311" s="27" t="s">
        <v>236</v>
      </c>
      <c r="B311" s="19">
        <v>2</v>
      </c>
      <c r="C311" s="20">
        <v>4.44444E-4</v>
      </c>
      <c r="D311" s="20">
        <v>1.444443E-4</v>
      </c>
      <c r="E311" s="20">
        <v>0</v>
      </c>
      <c r="F311" s="21">
        <v>0.7</v>
      </c>
    </row>
    <row r="312" spans="1:6" ht="15" customHeight="1" x14ac:dyDescent="0.2">
      <c r="A312" s="27" t="s">
        <v>237</v>
      </c>
      <c r="B312" s="19">
        <v>4</v>
      </c>
      <c r="C312" s="20">
        <v>1.0544445E-2</v>
      </c>
      <c r="D312" s="20">
        <v>0</v>
      </c>
      <c r="E312" s="20">
        <v>0</v>
      </c>
      <c r="F312" s="21">
        <v>6.22</v>
      </c>
    </row>
    <row r="313" spans="1:6" ht="15" customHeight="1" x14ac:dyDescent="0.2">
      <c r="A313" s="26" t="s">
        <v>238</v>
      </c>
      <c r="B313" s="16">
        <v>122</v>
      </c>
      <c r="C313" s="17">
        <v>3.9766665000000007E-2</v>
      </c>
      <c r="D313" s="17">
        <v>5.122222097343602E-3</v>
      </c>
      <c r="E313" s="17">
        <v>0</v>
      </c>
      <c r="F313" s="18">
        <v>20.779199999999996</v>
      </c>
    </row>
    <row r="314" spans="1:6" ht="15" customHeight="1" x14ac:dyDescent="0.2">
      <c r="A314" s="27" t="s">
        <v>316</v>
      </c>
      <c r="B314" s="19">
        <v>11</v>
      </c>
      <c r="C314" s="20">
        <v>1.9999989999999997E-3</v>
      </c>
      <c r="D314" s="20">
        <v>5.3333310000000002E-4</v>
      </c>
      <c r="E314" s="20">
        <v>0</v>
      </c>
      <c r="F314" s="21">
        <v>0.65500000000000014</v>
      </c>
    </row>
    <row r="315" spans="1:6" ht="15" customHeight="1" x14ac:dyDescent="0.2">
      <c r="A315" s="27" t="s">
        <v>239</v>
      </c>
      <c r="B315" s="19">
        <v>31</v>
      </c>
      <c r="C315" s="20">
        <v>6.8333360000000006E-3</v>
      </c>
      <c r="D315" s="20">
        <v>8.3333375666666684E-4</v>
      </c>
      <c r="E315" s="20">
        <v>0</v>
      </c>
      <c r="F315" s="21">
        <v>2.9699999999999998</v>
      </c>
    </row>
    <row r="316" spans="1:6" ht="15" customHeight="1" x14ac:dyDescent="0.2">
      <c r="A316" s="27" t="s">
        <v>240</v>
      </c>
      <c r="B316" s="19">
        <v>1</v>
      </c>
      <c r="C316" s="20">
        <v>4.44444E-4</v>
      </c>
      <c r="D316" s="20">
        <v>0</v>
      </c>
      <c r="E316" s="20">
        <v>0</v>
      </c>
      <c r="F316" s="21">
        <v>0.4</v>
      </c>
    </row>
    <row r="317" spans="1:6" ht="15" customHeight="1" x14ac:dyDescent="0.2">
      <c r="A317" s="27" t="s">
        <v>241</v>
      </c>
      <c r="B317" s="19">
        <v>2</v>
      </c>
      <c r="C317" s="20">
        <v>1.8333339999999998E-3</v>
      </c>
      <c r="D317" s="20">
        <v>0</v>
      </c>
      <c r="E317" s="20">
        <v>0</v>
      </c>
      <c r="F317" s="21">
        <v>4.0999999999999996</v>
      </c>
    </row>
    <row r="318" spans="1:6" ht="15" customHeight="1" x14ac:dyDescent="0.2">
      <c r="A318" s="27" t="s">
        <v>242</v>
      </c>
      <c r="B318" s="19">
        <v>9</v>
      </c>
      <c r="C318" s="20">
        <v>1.6222209999999999E-3</v>
      </c>
      <c r="D318" s="20">
        <v>5.5555500000000007E-5</v>
      </c>
      <c r="E318" s="20">
        <v>0</v>
      </c>
      <c r="F318" s="21">
        <v>0.87000000000000011</v>
      </c>
    </row>
    <row r="319" spans="1:6" ht="15" customHeight="1" x14ac:dyDescent="0.2">
      <c r="A319" s="27" t="s">
        <v>243</v>
      </c>
      <c r="B319" s="19">
        <v>42</v>
      </c>
      <c r="C319" s="20">
        <v>1.1977777E-2</v>
      </c>
      <c r="D319" s="20">
        <v>3.6666664406769384E-3</v>
      </c>
      <c r="E319" s="20">
        <v>0</v>
      </c>
      <c r="F319" s="21">
        <v>4.07</v>
      </c>
    </row>
    <row r="320" spans="1:6" ht="15" customHeight="1" x14ac:dyDescent="0.2">
      <c r="A320" s="27" t="s">
        <v>244</v>
      </c>
      <c r="B320" s="19">
        <v>6</v>
      </c>
      <c r="C320" s="20">
        <v>8.7777700000000016E-4</v>
      </c>
      <c r="D320" s="20">
        <v>0</v>
      </c>
      <c r="E320" s="20">
        <v>0</v>
      </c>
      <c r="F320" s="21">
        <v>0.505</v>
      </c>
    </row>
    <row r="321" spans="1:7" ht="15" customHeight="1" x14ac:dyDescent="0.2">
      <c r="A321" s="27" t="s">
        <v>245</v>
      </c>
      <c r="B321" s="19">
        <v>20</v>
      </c>
      <c r="C321" s="20">
        <v>1.4177776999999996E-2</v>
      </c>
      <c r="D321" s="20">
        <v>3.3333300000000002E-5</v>
      </c>
      <c r="E321" s="20">
        <v>0</v>
      </c>
      <c r="F321" s="21">
        <v>7.2092000000000001</v>
      </c>
    </row>
    <row r="322" spans="1:7" ht="15" customHeight="1" x14ac:dyDescent="0.2">
      <c r="A322" s="26" t="s">
        <v>246</v>
      </c>
      <c r="B322" s="16">
        <v>5</v>
      </c>
      <c r="C322" s="17">
        <v>2.1555560000000003E-3</v>
      </c>
      <c r="D322" s="17">
        <v>8.8888799999999995E-5</v>
      </c>
      <c r="E322" s="17">
        <v>0</v>
      </c>
      <c r="F322" s="18">
        <v>1.17</v>
      </c>
    </row>
    <row r="323" spans="1:7" ht="15" customHeight="1" x14ac:dyDescent="0.2">
      <c r="A323" s="27" t="s">
        <v>246</v>
      </c>
      <c r="B323" s="19">
        <v>1</v>
      </c>
      <c r="C323" s="20">
        <v>3.77778E-4</v>
      </c>
      <c r="D323" s="20">
        <v>0</v>
      </c>
      <c r="E323" s="20">
        <v>0</v>
      </c>
      <c r="F323" s="21">
        <v>0.2</v>
      </c>
    </row>
    <row r="324" spans="1:7" ht="15" customHeight="1" x14ac:dyDescent="0.2">
      <c r="A324" s="27" t="s">
        <v>247</v>
      </c>
      <c r="B324" s="19">
        <v>4</v>
      </c>
      <c r="C324" s="20">
        <v>1.777778E-3</v>
      </c>
      <c r="D324" s="20">
        <v>8.8888799999999995E-5</v>
      </c>
      <c r="E324" s="20">
        <v>0</v>
      </c>
      <c r="F324" s="21">
        <v>0.97000000000000008</v>
      </c>
    </row>
    <row r="325" spans="1:7" ht="15" customHeight="1" x14ac:dyDescent="0.2">
      <c r="A325" s="26" t="s">
        <v>248</v>
      </c>
      <c r="B325" s="16">
        <v>6</v>
      </c>
      <c r="C325" s="17">
        <v>0.10012222199999998</v>
      </c>
      <c r="D325" s="17">
        <v>3.0371999999999996E-2</v>
      </c>
      <c r="E325" s="17">
        <v>0</v>
      </c>
      <c r="F325" s="18">
        <v>40.29</v>
      </c>
    </row>
    <row r="326" spans="1:7" ht="15" customHeight="1" x14ac:dyDescent="0.2">
      <c r="A326" s="27" t="s">
        <v>249</v>
      </c>
      <c r="B326" s="19">
        <v>2</v>
      </c>
      <c r="C326" s="20">
        <v>7.7778E-5</v>
      </c>
      <c r="D326" s="20">
        <v>0</v>
      </c>
      <c r="E326" s="20">
        <v>0</v>
      </c>
      <c r="F326" s="21">
        <v>0.19</v>
      </c>
    </row>
    <row r="327" spans="1:7" ht="15" customHeight="1" x14ac:dyDescent="0.2">
      <c r="A327" s="27" t="s">
        <v>250</v>
      </c>
      <c r="B327" s="19">
        <v>3</v>
      </c>
      <c r="C327" s="20">
        <v>0.1</v>
      </c>
      <c r="D327" s="20">
        <v>3.0371999999999996E-2</v>
      </c>
      <c r="E327" s="20">
        <v>0</v>
      </c>
      <c r="F327" s="21">
        <v>40</v>
      </c>
    </row>
    <row r="328" spans="1:7" ht="15" customHeight="1" x14ac:dyDescent="0.2">
      <c r="A328" s="27" t="s">
        <v>251</v>
      </c>
      <c r="B328" s="19">
        <v>1</v>
      </c>
      <c r="C328" s="20">
        <v>4.4443999999999997E-5</v>
      </c>
      <c r="D328" s="20">
        <v>0</v>
      </c>
      <c r="E328" s="20">
        <v>0</v>
      </c>
      <c r="F328" s="21">
        <v>0.1</v>
      </c>
    </row>
    <row r="329" spans="1:7" ht="15" customHeight="1" x14ac:dyDescent="0.2">
      <c r="A329" s="26" t="s">
        <v>317</v>
      </c>
      <c r="B329" s="16">
        <v>15</v>
      </c>
      <c r="C329" s="17">
        <v>2.5333349999999994E-3</v>
      </c>
      <c r="D329" s="17">
        <v>3.5555591666666664E-4</v>
      </c>
      <c r="E329" s="17">
        <v>0</v>
      </c>
      <c r="F329" s="18">
        <v>1.1900000000000002</v>
      </c>
      <c r="G329" s="10">
        <f t="shared" ref="G329" si="14">SUM(G330:G332)</f>
        <v>0</v>
      </c>
    </row>
    <row r="330" spans="1:7" ht="15" customHeight="1" x14ac:dyDescent="0.2">
      <c r="A330" s="27" t="s">
        <v>317</v>
      </c>
      <c r="B330" s="19">
        <v>3</v>
      </c>
      <c r="C330" s="20">
        <v>4.5555600000000003E-4</v>
      </c>
      <c r="D330" s="20">
        <v>1.3333360000000001E-4</v>
      </c>
      <c r="E330" s="20">
        <v>0</v>
      </c>
      <c r="F330" s="21">
        <v>0.15000000000000002</v>
      </c>
    </row>
    <row r="331" spans="1:7" ht="15" customHeight="1" x14ac:dyDescent="0.2">
      <c r="A331" s="27" t="s">
        <v>318</v>
      </c>
      <c r="B331" s="19">
        <v>8</v>
      </c>
      <c r="C331" s="20">
        <v>5.6666799999999999E-4</v>
      </c>
      <c r="D331" s="20">
        <v>0</v>
      </c>
      <c r="E331" s="20">
        <v>0</v>
      </c>
      <c r="F331" s="21">
        <v>0.22</v>
      </c>
    </row>
    <row r="332" spans="1:7" ht="15" customHeight="1" x14ac:dyDescent="0.2">
      <c r="A332" s="28" t="s">
        <v>319</v>
      </c>
      <c r="B332" s="22">
        <v>4</v>
      </c>
      <c r="C332" s="23">
        <v>1.5111109999999999E-3</v>
      </c>
      <c r="D332" s="23">
        <v>2.2222231666666663E-4</v>
      </c>
      <c r="E332" s="23">
        <v>0</v>
      </c>
      <c r="F332" s="24">
        <v>0.82</v>
      </c>
    </row>
    <row r="333" spans="1:7" s="29" customFormat="1" ht="22.5" customHeight="1" x14ac:dyDescent="0.25">
      <c r="A333" s="30" t="s">
        <v>321</v>
      </c>
      <c r="B333" s="30"/>
      <c r="C333" s="30"/>
      <c r="D333" s="30"/>
      <c r="E333" s="30"/>
      <c r="F333" s="30"/>
    </row>
    <row r="334" spans="1:7" x14ac:dyDescent="0.2">
      <c r="A334" s="7" t="s">
        <v>280</v>
      </c>
      <c r="B334" s="8"/>
      <c r="C334" s="8"/>
      <c r="D334" s="8"/>
      <c r="E334" s="8"/>
      <c r="F334" s="8"/>
      <c r="G334" s="8"/>
    </row>
    <row r="335" spans="1:7" x14ac:dyDescent="0.2">
      <c r="A335" s="4" t="s">
        <v>283</v>
      </c>
    </row>
    <row r="336" spans="1:7" x14ac:dyDescent="0.2">
      <c r="A336" s="4" t="s">
        <v>291</v>
      </c>
    </row>
    <row r="337" spans="1:1" x14ac:dyDescent="0.2">
      <c r="A337" s="4" t="s">
        <v>284</v>
      </c>
    </row>
  </sheetData>
  <mergeCells count="6">
    <mergeCell ref="A333:F333"/>
    <mergeCell ref="A1:F1"/>
    <mergeCell ref="A2:A3"/>
    <mergeCell ref="B2:B3"/>
    <mergeCell ref="C2:E2"/>
    <mergeCell ref="F2:F3"/>
  </mergeCells>
  <printOptions horizontalCentered="1"/>
  <pageMargins left="0.74803149606299213" right="0.74803149606299213" top="0.98425196850393704" bottom="0.98425196850393704" header="0" footer="0"/>
  <pageSetup scale="80" orientation="portrait" r:id="rId1"/>
  <rowBreaks count="4" manualBreakCount="4">
    <brk id="49" max="5" man="1"/>
    <brk id="95" max="5" man="1"/>
    <brk id="142" max="5" man="1"/>
    <brk id="235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24</vt:lpstr>
      <vt:lpstr>'Cuadro 24'!Área_de_impresión</vt:lpstr>
      <vt:lpstr>'Cuadro 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Norquelda Osorio</dc:creator>
  <cp:lastModifiedBy>ADALBERTO RODRIGUEZ</cp:lastModifiedBy>
  <cp:lastPrinted>2025-07-03T18:58:49Z</cp:lastPrinted>
  <dcterms:created xsi:type="dcterms:W3CDTF">2025-06-11T21:21:23Z</dcterms:created>
  <dcterms:modified xsi:type="dcterms:W3CDTF">2025-07-09T18:23:50Z</dcterms:modified>
</cp:coreProperties>
</file>